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sistencia Judicial 1" sheetId="1" r:id="rId1"/>
    <sheet name="Asistencia Judicial 2" sheetId="2" r:id="rId2"/>
    <sheet name="Asistencia Judicial 3" sheetId="3" r:id="rId3"/>
    <sheet name="Asistencia Judicial 4" sheetId="4" r:id="rId4"/>
    <sheet name="Mediación 1" sheetId="5" r:id="rId5"/>
    <sheet name="Mediación 2" sheetId="6" r:id="rId6"/>
    <sheet name="Mediación 3" sheetId="7" r:id="rId7"/>
    <sheet name="Higiene y Seguridad 1" sheetId="9" r:id="rId8"/>
    <sheet name="Higiene y Seguridad 2" sheetId="10" r:id="rId9"/>
    <sheet name="Higieneny Seguridad 3" sheetId="11" r:id="rId10"/>
    <sheet name="Higiene y Segurida4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J27" i="5"/>
  <c r="J28" i="5"/>
  <c r="J29" i="5"/>
  <c r="J25" i="5"/>
  <c r="J12" i="5"/>
  <c r="J13" i="5"/>
  <c r="J14" i="5"/>
  <c r="J15" i="5"/>
  <c r="J11" i="5"/>
  <c r="K7" i="13"/>
  <c r="J7" i="13"/>
  <c r="H7" i="13"/>
  <c r="I36" i="13" s="1"/>
  <c r="F7" i="13"/>
  <c r="G24" i="13" s="1"/>
  <c r="I20" i="13" l="1"/>
  <c r="G13" i="13"/>
  <c r="I9" i="13"/>
  <c r="I13" i="13"/>
  <c r="I16" i="13"/>
  <c r="G9" i="13"/>
  <c r="G11" i="13"/>
  <c r="G20" i="13"/>
  <c r="G40" i="13"/>
  <c r="G8" i="13"/>
  <c r="G12" i="13"/>
  <c r="G28" i="13"/>
  <c r="I40" i="13"/>
  <c r="I8" i="13"/>
  <c r="I12" i="13"/>
  <c r="I28" i="13"/>
  <c r="G15" i="13"/>
  <c r="I17" i="13"/>
  <c r="I11" i="13"/>
  <c r="G19" i="13"/>
  <c r="I21" i="13"/>
  <c r="G44" i="13"/>
  <c r="I44" i="13"/>
  <c r="G45" i="13"/>
  <c r="G41" i="13"/>
  <c r="G37" i="13"/>
  <c r="G33" i="13"/>
  <c r="G29" i="13"/>
  <c r="G25" i="13"/>
  <c r="G21" i="13"/>
  <c r="G17" i="13"/>
  <c r="G46" i="13"/>
  <c r="G42" i="13"/>
  <c r="G38" i="13"/>
  <c r="G34" i="13"/>
  <c r="G30" i="13"/>
  <c r="G26" i="13"/>
  <c r="G22" i="13"/>
  <c r="G18" i="13"/>
  <c r="G47" i="13"/>
  <c r="G43" i="13"/>
  <c r="G39" i="13"/>
  <c r="G35" i="13"/>
  <c r="G31" i="13"/>
  <c r="G27" i="13"/>
  <c r="G23" i="13"/>
  <c r="G10" i="13"/>
  <c r="G14" i="13"/>
  <c r="I24" i="13"/>
  <c r="G36" i="13"/>
  <c r="I10" i="13"/>
  <c r="I14" i="13"/>
  <c r="G32" i="13"/>
  <c r="I45" i="13"/>
  <c r="I41" i="13"/>
  <c r="I37" i="13"/>
  <c r="I33" i="13"/>
  <c r="I29" i="13"/>
  <c r="I25" i="13"/>
  <c r="I46" i="13"/>
  <c r="I42" i="13"/>
  <c r="I38" i="13"/>
  <c r="I34" i="13"/>
  <c r="I30" i="13"/>
  <c r="I26" i="13"/>
  <c r="I22" i="13"/>
  <c r="I18" i="13"/>
  <c r="I47" i="13"/>
  <c r="I43" i="13"/>
  <c r="I39" i="13"/>
  <c r="I35" i="13"/>
  <c r="I31" i="13"/>
  <c r="I27" i="13"/>
  <c r="I23" i="13"/>
  <c r="I19" i="13"/>
  <c r="I15" i="13"/>
  <c r="G16" i="13"/>
  <c r="I32" i="13"/>
  <c r="H7" i="11"/>
  <c r="G7" i="11"/>
  <c r="E7" i="11"/>
  <c r="F31" i="11" s="1"/>
  <c r="G7" i="13" l="1"/>
  <c r="I7" i="13"/>
  <c r="F35" i="11"/>
  <c r="F38" i="11"/>
  <c r="F41" i="11"/>
  <c r="F44" i="11"/>
  <c r="F47" i="11"/>
  <c r="F8" i="11"/>
  <c r="F11" i="11"/>
  <c r="F14" i="11"/>
  <c r="F17" i="11"/>
  <c r="F20" i="11"/>
  <c r="F23" i="11"/>
  <c r="F26" i="11"/>
  <c r="F29" i="11"/>
  <c r="F32" i="11"/>
  <c r="F36" i="11"/>
  <c r="F39" i="11"/>
  <c r="F42" i="11"/>
  <c r="F45" i="11"/>
  <c r="F9" i="11"/>
  <c r="F12" i="11"/>
  <c r="F15" i="11"/>
  <c r="F18" i="11"/>
  <c r="F21" i="11"/>
  <c r="F24" i="11"/>
  <c r="F27" i="11"/>
  <c r="F30" i="11"/>
  <c r="F33" i="11"/>
  <c r="F34" i="11"/>
  <c r="F37" i="11"/>
  <c r="F40" i="11"/>
  <c r="F43" i="11"/>
  <c r="F46" i="11"/>
  <c r="F10" i="11"/>
  <c r="F13" i="11"/>
  <c r="F16" i="11"/>
  <c r="F19" i="11"/>
  <c r="F22" i="11"/>
  <c r="F25" i="11"/>
  <c r="F28" i="11"/>
  <c r="G7" i="10"/>
  <c r="H47" i="10" s="1"/>
  <c r="F7" i="11" l="1"/>
  <c r="H12" i="10"/>
  <c r="H24" i="10"/>
  <c r="H42" i="10"/>
  <c r="H30" i="10"/>
  <c r="H18" i="10"/>
  <c r="H36" i="10"/>
  <c r="H31" i="10"/>
  <c r="H25" i="10"/>
  <c r="H8" i="10"/>
  <c r="H14" i="10"/>
  <c r="H20" i="10"/>
  <c r="H26" i="10"/>
  <c r="H32" i="10"/>
  <c r="H38" i="10"/>
  <c r="H44" i="10"/>
  <c r="H13" i="10"/>
  <c r="H43" i="10"/>
  <c r="H9" i="10"/>
  <c r="H15" i="10"/>
  <c r="H21" i="10"/>
  <c r="H27" i="10"/>
  <c r="H33" i="10"/>
  <c r="H39" i="10"/>
  <c r="H45" i="10"/>
  <c r="H37" i="10"/>
  <c r="H10" i="10"/>
  <c r="H16" i="10"/>
  <c r="H22" i="10"/>
  <c r="H28" i="10"/>
  <c r="H34" i="10"/>
  <c r="H40" i="10"/>
  <c r="H46" i="10"/>
  <c r="H19" i="10"/>
  <c r="H11" i="10"/>
  <c r="H17" i="10"/>
  <c r="H23" i="10"/>
  <c r="H29" i="10"/>
  <c r="H35" i="10"/>
  <c r="H41" i="10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I6" i="7"/>
  <c r="H6" i="7"/>
  <c r="G6" i="7"/>
  <c r="F6" i="7"/>
  <c r="E6" i="7"/>
  <c r="D23" i="6"/>
  <c r="D19" i="6"/>
  <c r="D26" i="6"/>
  <c r="D25" i="6"/>
  <c r="D24" i="6"/>
  <c r="D22" i="6"/>
  <c r="D21" i="6"/>
  <c r="D20" i="6"/>
  <c r="D18" i="6"/>
  <c r="D17" i="6"/>
  <c r="D16" i="6"/>
  <c r="D15" i="6"/>
  <c r="D14" i="6"/>
  <c r="D12" i="6"/>
  <c r="D11" i="6"/>
  <c r="D10" i="6"/>
  <c r="D9" i="6"/>
  <c r="D8" i="6"/>
  <c r="D7" i="6"/>
  <c r="D6" i="6"/>
  <c r="I5" i="6"/>
  <c r="H5" i="6"/>
  <c r="G5" i="6"/>
  <c r="F5" i="6"/>
  <c r="E5" i="6"/>
  <c r="H7" i="10" l="1"/>
  <c r="D6" i="7"/>
  <c r="D13" i="6"/>
  <c r="D27" i="6"/>
  <c r="G11" i="5"/>
  <c r="G29" i="5"/>
  <c r="G28" i="5"/>
  <c r="G27" i="5"/>
  <c r="G25" i="5"/>
  <c r="K24" i="5"/>
  <c r="I24" i="5"/>
  <c r="E24" i="5"/>
  <c r="G15" i="5"/>
  <c r="G14" i="5"/>
  <c r="G13" i="5"/>
  <c r="G12" i="5"/>
  <c r="K10" i="5"/>
  <c r="I10" i="5"/>
  <c r="E10" i="5"/>
  <c r="F15" i="5" s="1"/>
  <c r="D5" i="6" l="1"/>
  <c r="G10" i="5"/>
  <c r="G24" i="5"/>
  <c r="L29" i="5" s="1"/>
  <c r="F11" i="5"/>
  <c r="F28" i="5"/>
  <c r="F25" i="5"/>
  <c r="F14" i="5"/>
  <c r="F27" i="5"/>
  <c r="F13" i="5"/>
  <c r="F12" i="5"/>
  <c r="F29" i="5"/>
  <c r="F26" i="5"/>
  <c r="L11" i="5" l="1"/>
  <c r="H15" i="5"/>
  <c r="H14" i="5"/>
  <c r="L14" i="5"/>
  <c r="H11" i="5"/>
  <c r="L15" i="5"/>
  <c r="H12" i="5"/>
  <c r="L12" i="5"/>
  <c r="L13" i="5"/>
  <c r="H13" i="5"/>
  <c r="L28" i="5"/>
  <c r="L26" i="5"/>
  <c r="H26" i="5"/>
  <c r="H27" i="5"/>
  <c r="L27" i="5"/>
  <c r="L25" i="5"/>
  <c r="H25" i="5"/>
  <c r="H28" i="5"/>
  <c r="F10" i="5"/>
  <c r="F24" i="5"/>
  <c r="J10" i="5" l="1"/>
  <c r="H10" i="5"/>
  <c r="L10" i="5"/>
  <c r="J24" i="5"/>
  <c r="L24" i="5"/>
  <c r="H24" i="5"/>
  <c r="E8" i="4" l="1"/>
  <c r="F12" i="4" s="1"/>
  <c r="F13" i="4" l="1"/>
  <c r="F9" i="4"/>
  <c r="F14" i="4"/>
  <c r="F10" i="4"/>
  <c r="F11" i="4"/>
  <c r="D6" i="3"/>
  <c r="E28" i="3" s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I8" i="2"/>
  <c r="G8" i="2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I8" i="1"/>
  <c r="G8" i="1"/>
  <c r="F8" i="4" l="1"/>
  <c r="E7" i="3"/>
  <c r="E25" i="3"/>
  <c r="E9" i="3"/>
  <c r="E13" i="3"/>
  <c r="E19" i="3"/>
  <c r="E27" i="3"/>
  <c r="E21" i="3"/>
  <c r="E15" i="3"/>
  <c r="E11" i="3"/>
  <c r="E17" i="3"/>
  <c r="E23" i="3"/>
  <c r="E12" i="3"/>
  <c r="E18" i="3"/>
  <c r="E24" i="3"/>
  <c r="E8" i="3"/>
  <c r="E14" i="3"/>
  <c r="E20" i="3"/>
  <c r="E26" i="3"/>
  <c r="E10" i="3"/>
  <c r="E16" i="3"/>
  <c r="E22" i="3"/>
  <c r="E8" i="2"/>
  <c r="J36" i="2" s="1"/>
  <c r="E8" i="1"/>
  <c r="J44" i="1" s="1"/>
  <c r="E6" i="3" l="1"/>
  <c r="H36" i="2"/>
  <c r="J44" i="2"/>
  <c r="J31" i="2"/>
  <c r="F43" i="2"/>
  <c r="F16" i="2"/>
  <c r="H16" i="2"/>
  <c r="H26" i="2"/>
  <c r="H41" i="2"/>
  <c r="H38" i="2"/>
  <c r="F20" i="2"/>
  <c r="F10" i="2"/>
  <c r="F14" i="2"/>
  <c r="F17" i="2"/>
  <c r="J11" i="2"/>
  <c r="F37" i="2"/>
  <c r="H27" i="2"/>
  <c r="H40" i="2"/>
  <c r="J48" i="2"/>
  <c r="H9" i="2"/>
  <c r="H43" i="2"/>
  <c r="F48" i="2"/>
  <c r="F33" i="2"/>
  <c r="F12" i="2"/>
  <c r="F23" i="2"/>
  <c r="F25" i="2"/>
  <c r="H20" i="2"/>
  <c r="J35" i="2"/>
  <c r="H42" i="2"/>
  <c r="J28" i="2"/>
  <c r="J16" i="2"/>
  <c r="J46" i="2"/>
  <c r="F36" i="2"/>
  <c r="H19" i="2"/>
  <c r="H21" i="2"/>
  <c r="J26" i="2"/>
  <c r="H22" i="2"/>
  <c r="J37" i="2"/>
  <c r="H44" i="2"/>
  <c r="J30" i="2"/>
  <c r="F24" i="2"/>
  <c r="J21" i="2"/>
  <c r="H15" i="2"/>
  <c r="J13" i="2"/>
  <c r="H24" i="2"/>
  <c r="J39" i="2"/>
  <c r="H46" i="2"/>
  <c r="J32" i="2"/>
  <c r="F18" i="2"/>
  <c r="F40" i="2"/>
  <c r="F29" i="2"/>
  <c r="H18" i="2"/>
  <c r="J17" i="2"/>
  <c r="J9" i="2"/>
  <c r="J20" i="2"/>
  <c r="J41" i="2"/>
  <c r="H48" i="2"/>
  <c r="F22" i="2"/>
  <c r="F42" i="2"/>
  <c r="F13" i="2"/>
  <c r="J19" i="2"/>
  <c r="H23" i="2"/>
  <c r="H25" i="2"/>
  <c r="J22" i="2"/>
  <c r="J43" i="2"/>
  <c r="H28" i="2"/>
  <c r="F38" i="2"/>
  <c r="F19" i="2"/>
  <c r="F26" i="2"/>
  <c r="F21" i="2"/>
  <c r="J24" i="2"/>
  <c r="J45" i="2"/>
  <c r="H30" i="2"/>
  <c r="F31" i="2"/>
  <c r="J10" i="2"/>
  <c r="F15" i="2"/>
  <c r="H45" i="2"/>
  <c r="F27" i="2"/>
  <c r="J47" i="2"/>
  <c r="J38" i="2"/>
  <c r="J12" i="2"/>
  <c r="F9" i="2"/>
  <c r="F41" i="2"/>
  <c r="H47" i="2"/>
  <c r="J33" i="2"/>
  <c r="J40" i="2"/>
  <c r="F44" i="2"/>
  <c r="J14" i="2"/>
  <c r="H11" i="2"/>
  <c r="J29" i="2"/>
  <c r="J27" i="2"/>
  <c r="F28" i="2"/>
  <c r="J42" i="2"/>
  <c r="F11" i="2"/>
  <c r="H10" i="2"/>
  <c r="H35" i="2"/>
  <c r="H13" i="2"/>
  <c r="J25" i="2"/>
  <c r="H37" i="2"/>
  <c r="H29" i="2"/>
  <c r="F30" i="2"/>
  <c r="H32" i="2"/>
  <c r="J34" i="2"/>
  <c r="F46" i="2"/>
  <c r="H12" i="2"/>
  <c r="H39" i="2"/>
  <c r="J15" i="2"/>
  <c r="F45" i="2"/>
  <c r="F47" i="2"/>
  <c r="H31" i="2"/>
  <c r="F32" i="2"/>
  <c r="H34" i="2"/>
  <c r="H14" i="2"/>
  <c r="H17" i="2"/>
  <c r="J23" i="2"/>
  <c r="F39" i="2"/>
  <c r="J18" i="2"/>
  <c r="H33" i="2"/>
  <c r="F34" i="2"/>
  <c r="H28" i="1"/>
  <c r="H29" i="1"/>
  <c r="J9" i="1"/>
  <c r="H35" i="1"/>
  <c r="H15" i="1"/>
  <c r="J39" i="1"/>
  <c r="H48" i="1"/>
  <c r="H39" i="1"/>
  <c r="H18" i="1"/>
  <c r="H42" i="1"/>
  <c r="H17" i="1"/>
  <c r="J43" i="1"/>
  <c r="H32" i="1"/>
  <c r="F44" i="1"/>
  <c r="F20" i="1"/>
  <c r="H47" i="1"/>
  <c r="H34" i="1"/>
  <c r="J25" i="1"/>
  <c r="J45" i="1"/>
  <c r="H25" i="1"/>
  <c r="J13" i="1"/>
  <c r="J47" i="1"/>
  <c r="F9" i="1"/>
  <c r="F16" i="1"/>
  <c r="H38" i="1"/>
  <c r="J28" i="1"/>
  <c r="J33" i="1"/>
  <c r="F22" i="1"/>
  <c r="F37" i="1"/>
  <c r="H26" i="1"/>
  <c r="H11" i="1"/>
  <c r="J10" i="1"/>
  <c r="J40" i="1"/>
  <c r="H43" i="1"/>
  <c r="J46" i="1"/>
  <c r="J22" i="1"/>
  <c r="J42" i="1"/>
  <c r="F40" i="1"/>
  <c r="H9" i="1"/>
  <c r="J12" i="1"/>
  <c r="H36" i="1"/>
  <c r="H45" i="1"/>
  <c r="J32" i="1"/>
  <c r="F14" i="1"/>
  <c r="H27" i="1"/>
  <c r="F31" i="1"/>
  <c r="J15" i="1"/>
  <c r="H22" i="1"/>
  <c r="H16" i="1"/>
  <c r="F21" i="1"/>
  <c r="F29" i="1"/>
  <c r="F13" i="1"/>
  <c r="F48" i="1"/>
  <c r="F23" i="1"/>
  <c r="F39" i="1"/>
  <c r="J21" i="1"/>
  <c r="H23" i="1"/>
  <c r="F32" i="1"/>
  <c r="F12" i="1"/>
  <c r="H14" i="1"/>
  <c r="J18" i="1"/>
  <c r="H37" i="1"/>
  <c r="F15" i="1"/>
  <c r="H19" i="1"/>
  <c r="F33" i="1"/>
  <c r="J27" i="1"/>
  <c r="F46" i="1"/>
  <c r="F10" i="1"/>
  <c r="H13" i="1"/>
  <c r="F18" i="1"/>
  <c r="H10" i="1"/>
  <c r="J20" i="1"/>
  <c r="F17" i="1"/>
  <c r="H21" i="1"/>
  <c r="F41" i="1"/>
  <c r="J29" i="1"/>
  <c r="F42" i="1"/>
  <c r="F25" i="1"/>
  <c r="H41" i="1"/>
  <c r="H20" i="1"/>
  <c r="H12" i="1"/>
  <c r="F34" i="1"/>
  <c r="F19" i="1"/>
  <c r="J23" i="1"/>
  <c r="F47" i="1"/>
  <c r="J31" i="1"/>
  <c r="F38" i="1"/>
  <c r="J19" i="1"/>
  <c r="J14" i="1"/>
  <c r="J17" i="1"/>
  <c r="H40" i="1"/>
  <c r="F26" i="1"/>
  <c r="H30" i="1"/>
  <c r="H31" i="1"/>
  <c r="J34" i="1"/>
  <c r="F11" i="1"/>
  <c r="F36" i="1"/>
  <c r="F43" i="1"/>
  <c r="J11" i="1"/>
  <c r="F24" i="1"/>
  <c r="J16" i="1"/>
  <c r="F27" i="1"/>
  <c r="F30" i="1"/>
  <c r="J26" i="1"/>
  <c r="J41" i="1"/>
  <c r="J35" i="1"/>
  <c r="J48" i="1"/>
  <c r="H24" i="1"/>
  <c r="J24" i="1"/>
  <c r="F28" i="1"/>
  <c r="J36" i="1"/>
  <c r="H46" i="1"/>
  <c r="J37" i="1"/>
  <c r="J30" i="1"/>
  <c r="J38" i="1"/>
  <c r="H44" i="1"/>
  <c r="F45" i="1"/>
  <c r="H33" i="1"/>
  <c r="J8" i="2" l="1"/>
  <c r="H8" i="2"/>
  <c r="F8" i="2"/>
  <c r="F8" i="1"/>
  <c r="H8" i="1"/>
  <c r="J8" i="1"/>
</calcChain>
</file>

<file path=xl/sharedStrings.xml><?xml version="1.0" encoding="utf-8"?>
<sst xmlns="http://schemas.openxmlformats.org/spreadsheetml/2006/main" count="492" uniqueCount="159">
  <si>
    <t>Representación Local</t>
  </si>
  <si>
    <t>Sexo</t>
  </si>
  <si>
    <t>Total Público</t>
  </si>
  <si>
    <t>Femenino</t>
  </si>
  <si>
    <t>Masculino</t>
  </si>
  <si>
    <t>No.</t>
  </si>
  <si>
    <t>%</t>
  </si>
  <si>
    <t>No</t>
  </si>
  <si>
    <t>Total</t>
  </si>
  <si>
    <t>Ozama o Metropolitana</t>
  </si>
  <si>
    <t>Distrito Nacional</t>
  </si>
  <si>
    <t>Santo Domingo Este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</si>
  <si>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</si>
  <si>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</si>
  <si>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</si>
  <si>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</si>
  <si>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</si>
  <si>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</si>
  <si>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</si>
  <si>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</si>
  <si>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</si>
  <si>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</si>
  <si>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</si>
  <si>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</si>
  <si>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</si>
  <si>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</si>
  <si>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</si>
  <si>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</si>
  <si>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</si>
  <si>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>Cibao Nordeste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</si>
  <si>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</si>
  <si>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</si>
  <si>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</si>
  <si>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</si>
  <si>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</si>
  <si>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</si>
  <si>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</si>
  <si>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</si>
  <si>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</si>
  <si>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</si>
  <si>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</si>
  <si>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</si>
  <si>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</si>
  <si>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</si>
  <si>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</si>
  <si>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</si>
  <si>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</si>
  <si>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</si>
  <si>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</si>
  <si>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</si>
  <si>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</si>
  <si>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</si>
  <si>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</si>
  <si>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</si>
  <si>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</si>
  <si>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</si>
  <si>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</si>
  <si>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</si>
  <si>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</si>
  <si>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</si>
  <si>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 por Sexo, Según Región de Planificación y  Representación Local, Julio-Septiembre Año 2023</t>
  </si>
  <si>
    <t>Trabajador</t>
  </si>
  <si>
    <t>Empleador</t>
  </si>
  <si>
    <t>Público Atendido en Asistencia Judicial por Trabajador y Empleador, Según Región de Planificación y  Representación Local de Julio- Septiembre, Año 2023</t>
  </si>
  <si>
    <t>Rama de Actividad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</si>
  <si>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</si>
  <si>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</si>
  <si>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</si>
  <si>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</si>
  <si>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</si>
  <si>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</si>
  <si>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</si>
  <si>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</si>
  <si>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</si>
  <si>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</si>
  <si>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</si>
  <si>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</si>
  <si>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</si>
  <si>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</si>
  <si>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</si>
  <si>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</si>
  <si>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</si>
  <si>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</si>
  <si>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</si>
  <si>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</si>
  <si>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</si>
  <si>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</si>
  <si>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</si>
  <si>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Motivo de la demanda</t>
  </si>
  <si>
    <t>Cantidad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</si>
  <si>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</si>
  <si>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</si>
  <si>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</si>
  <si>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</si>
  <si>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</si>
  <si>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</si>
  <si>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</si>
  <si>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</si>
  <si>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>Público Atendido con expediente Judiciales, Según Motivo de la demanda, Julio-Septiembre Año 2023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</si>
  <si>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</si>
  <si>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</si>
  <si>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</si>
  <si>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</si>
  <si>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</si>
  <si>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</si>
  <si>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</si>
  <si>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</si>
  <si>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</si>
  <si>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</si>
  <si>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</si>
  <si>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</si>
  <si>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</si>
  <si>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de  Trabajo y Trabajadores por Sexo, Según Resultado, Julio-Septiembre 2023</t>
  </si>
  <si>
    <t>Mediaciones en  Convenios Colectivos de  Trabajo y Trabajadores por Sexo, Según Resultado, Julio-Septiembre 2023</t>
  </si>
  <si>
    <t>Total Conflictos</t>
  </si>
  <si>
    <t>No acuerdos</t>
  </si>
  <si>
    <t>No Comparecencia</t>
  </si>
  <si>
    <t>Mediaciones en Convenios Colectivos por Rama de Actividad Económica, Según Resultados, Julio-Septiembre 2023</t>
  </si>
  <si>
    <t>Enero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</si>
  <si>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</si>
  <si>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</si>
  <si>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</si>
  <si>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</si>
  <si>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</si>
  <si>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</si>
  <si>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</si>
  <si>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</si>
  <si>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Denuncias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</si>
  <si>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</si>
  <si>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</si>
  <si>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</si>
  <si>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</si>
  <si>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</si>
  <si>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</si>
  <si>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 xml:space="preserve">Región </t>
  </si>
  <si>
    <t xml:space="preserve">Comités </t>
  </si>
  <si>
    <t xml:space="preserve">Distrito Nacional </t>
  </si>
  <si>
    <t>Santo Domingo  Este</t>
  </si>
  <si>
    <t>Bani, peravia</t>
  </si>
  <si>
    <t xml:space="preserve">Cibao Nordeste </t>
  </si>
  <si>
    <t>Constanza</t>
  </si>
  <si>
    <t>Sanchez Ramirez (Cotui)</t>
  </si>
  <si>
    <t>Las Matas de Farfán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</si>
  <si>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</si>
  <si>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Región</t>
  </si>
  <si>
    <t>Cantidad de Empresas</t>
  </si>
  <si>
    <t xml:space="preserve"> </t>
  </si>
  <si>
    <t>Cantidad de Acciones de Evaluaciones y Monitores Realizadas por Empresas, Región de Planificación y Representación Local de Trabajo, Julio-Septiembre Año 2023</t>
  </si>
  <si>
    <t>Empresas</t>
  </si>
  <si>
    <t>Cantidad Taller</t>
  </si>
  <si>
    <t xml:space="preserve">   </t>
  </si>
  <si>
    <t>San Cristobal</t>
  </si>
  <si>
    <t>Personas Capacitadas en Materia de Higiene y Seguridad Industrial por Sexo Según Representación Local  de Trabajo, Julio-Septiembre 2023</t>
  </si>
  <si>
    <t>f</t>
  </si>
  <si>
    <t>No Acuerdos</t>
  </si>
  <si>
    <t>En Proceso</t>
  </si>
  <si>
    <t>Comités de  Higiene y Seguridad del Trabajo Creados Según Gestión, Julio-Septiembre 2023</t>
  </si>
  <si>
    <t>Comités de Higiene y Seguridad del Trabajo Creados Según Región de Planificación y Representación Local de Trabajo, Julio-Septiembre 2023</t>
  </si>
  <si>
    <t>Público Atendido con Expedientes Judiciales por Rama de Actividad Económica, Julio-Septiembre,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</si>
</sst>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8"/>
      <color theme="1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sz val="10"/>
      <name val="Arial"/>
      <family val="2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b/>
      <sz val="10"/>
      <color rgb="FF000000"/>
      <name val="Baskerville Old Fac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b/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i/>
      <sz val="10"/>
      <color theme="1"/>
      <name val="Bookman Old Styl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sz val="8"/>
      <color theme="1"/>
      <name val="Arial"/>
      <family val="2"/>
    </font>
    <font>
      <b/>
      <sz val="10"/>
      <color theme="1"/>
      <name val="Bookman Old Styl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12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2" fillId="3" borderId="3" xfId="0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wrapText="1"/>
    </xf>
    <xf numFmtId="3" fontId="21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0" xfId="0" applyFill="1"/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0" fillId="0" borderId="0" xfId="0" applyFont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16" fillId="0" borderId="0" xfId="0" applyFont="1"/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36" fillId="0" borderId="0" xfId="0" applyFont="1"/>
    <xf numFmtId="0" fontId="38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0" fontId="39" fillId="3" borderId="2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4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right" vertical="center"/>
    </xf>
    <xf numFmtId="0" fontId="12" fillId="5" borderId="8" xfId="0" applyFont="1" applyFill="1" applyBorder="1" applyAlignment="1">
      <alignment horizontal="center" vertical="center"/>
    </xf>
    <xf numFmtId="164" fontId="39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3" fontId="29" fillId="0" borderId="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40" fillId="0" borderId="7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wrapText="1"/>
    </xf>
    <xf numFmtId="3" fontId="29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2" xfId="0" applyFont="1" applyFill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31" fillId="2" borderId="4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tabSelected="1" workbookViewId="0">
      <selection activeCell="P13" sqref="P13"/>
    </sheetView>
  </sheetViews>
  <sheetFormatPr baseColWidth="10" defaultRowHeight="15" x14ac:dyDescent="0.25"/>
  <cols>
    <col min="3" max="3" width="13.28515625" customWidth="1"/>
    <col min="4" max="4" width="23.42578125" style="21" customWidth="1"/>
    <col min="5" max="5" width="13.5703125" customWidth="1"/>
    <col min="6" max="6" width="12.42578125" customWidth="1"/>
    <col min="7" max="7" width="11.42578125" customWidth="1"/>
    <col min="8" max="8" width="11" customWidth="1"/>
    <col min="9" max="9" width="10.28515625" customWidth="1"/>
    <col min="10" max="10" width="12.42578125" customWidth="1"/>
  </cols>
  <sheetData>
    <row r="3" spans="3:11" x14ac:dyDescent="0.25">
      <c r="C3" s="195" t="s">
        <v>60</v>
      </c>
      <c r="D3" s="195"/>
      <c r="E3" s="195"/>
      <c r="F3" s="195"/>
      <c r="G3" s="195"/>
      <c r="H3" s="195"/>
      <c r="I3" s="195"/>
      <c r="J3" s="195"/>
    </row>
    <row r="4" spans="3:11" ht="15" customHeight="1" x14ac:dyDescent="0.25">
      <c r="C4" s="196"/>
      <c r="D4" s="196"/>
      <c r="E4" s="196"/>
      <c r="F4" s="196"/>
      <c r="G4" s="196"/>
      <c r="H4" s="196"/>
      <c r="I4" s="196"/>
      <c r="J4" s="196"/>
    </row>
    <row r="5" spans="3:11" ht="18" customHeight="1" x14ac:dyDescent="0.25">
      <c r="C5" s="192" t="s">
        <v>0</v>
      </c>
      <c r="D5" s="192"/>
      <c r="E5" s="2"/>
      <c r="F5" s="2"/>
      <c r="G5" s="194" t="s">
        <v>1</v>
      </c>
      <c r="H5" s="194"/>
      <c r="I5" s="194"/>
      <c r="J5" s="194"/>
      <c r="K5" s="1"/>
    </row>
    <row r="6" spans="3:11" x14ac:dyDescent="0.25">
      <c r="C6" s="192"/>
      <c r="D6" s="192"/>
      <c r="E6" s="191" t="s">
        <v>2</v>
      </c>
      <c r="F6" s="191"/>
      <c r="G6" s="191" t="s">
        <v>3</v>
      </c>
      <c r="H6" s="191"/>
      <c r="I6" s="191" t="s">
        <v>4</v>
      </c>
      <c r="J6" s="191"/>
      <c r="K6" s="1"/>
    </row>
    <row r="7" spans="3:11" ht="15.75" thickBot="1" x14ac:dyDescent="0.3">
      <c r="C7" s="193"/>
      <c r="D7" s="193"/>
      <c r="E7" s="3" t="s">
        <v>5</v>
      </c>
      <c r="F7" s="3" t="s">
        <v>6</v>
      </c>
      <c r="G7" s="3" t="s">
        <v>5</v>
      </c>
      <c r="H7" s="3" t="s">
        <v>6</v>
      </c>
      <c r="I7" s="3" t="s">
        <v>7</v>
      </c>
      <c r="J7" s="3" t="s">
        <v>6</v>
      </c>
      <c r="K7" s="1"/>
    </row>
    <row r="8" spans="3:11" ht="26.25" customHeight="1" x14ac:dyDescent="0.25">
      <c r="C8" s="197" t="s">
        <v>8</v>
      </c>
      <c r="D8" s="197"/>
      <c r="E8" s="4">
        <f t="shared" ref="E8:J8" si="0">SUM(E9:E48)</f>
        <v>3228</v>
      </c>
      <c r="F8" s="5">
        <f t="shared" si="0"/>
        <v>100</v>
      </c>
      <c r="G8" s="4">
        <f>SUM(G9:G48)</f>
        <v>1363</v>
      </c>
      <c r="H8" s="5">
        <f t="shared" si="0"/>
        <v>42.224287484510533</v>
      </c>
      <c r="I8" s="4">
        <f>SUM(I9:I48)</f>
        <v>1865</v>
      </c>
      <c r="J8" s="5">
        <f t="shared" si="0"/>
        <v>57.77571251548946</v>
      </c>
    </row>
    <row r="9" spans="3:11" ht="17.25" customHeight="1" x14ac:dyDescent="0.25">
      <c r="C9" s="188" t="s">
        <v>9</v>
      </c>
      <c r="D9" s="6" t="s">
        <v>10</v>
      </c>
      <c r="E9" s="7">
        <f>SUM(I9+G9)</f>
        <v>508</v>
      </c>
      <c r="F9" s="8">
        <f>(E9/$E$8)*100</f>
        <v>15.737298636926889</v>
      </c>
      <c r="G9" s="9">
        <v>247</v>
      </c>
      <c r="H9" s="10">
        <f>(G9/$E$8)*100</f>
        <v>7.6517967781908309</v>
      </c>
      <c r="I9" s="9">
        <v>261</v>
      </c>
      <c r="J9" s="10">
        <f>(I9/$E$8)*100</f>
        <v>8.085501858736059</v>
      </c>
    </row>
    <row r="10" spans="3:11" ht="19.5" customHeight="1" x14ac:dyDescent="0.25">
      <c r="C10" s="189"/>
      <c r="D10" s="11" t="s">
        <v>11</v>
      </c>
      <c r="E10" s="7">
        <f t="shared" ref="E10:E48" si="1">SUM(I10+G10)</f>
        <v>224</v>
      </c>
      <c r="F10" s="8">
        <f t="shared" ref="F10:F48" si="2">(E10/$E$8)*100</f>
        <v>6.9392812887236683</v>
      </c>
      <c r="G10" s="12">
        <v>98</v>
      </c>
      <c r="H10" s="8">
        <f t="shared" ref="H10:H48" si="3">(G10/$E$8)*100</f>
        <v>3.0359355638166043</v>
      </c>
      <c r="I10" s="12">
        <v>126</v>
      </c>
      <c r="J10" s="8">
        <f t="shared" ref="J10:J48" si="4">(I10/$E$8)*100</f>
        <v>3.9033457249070631</v>
      </c>
    </row>
    <row r="11" spans="3:11" ht="17.25" customHeight="1" x14ac:dyDescent="0.25">
      <c r="C11" s="190"/>
      <c r="D11" s="13" t="s">
        <v>12</v>
      </c>
      <c r="E11" s="14">
        <f t="shared" si="1"/>
        <v>314</v>
      </c>
      <c r="F11" s="15">
        <f t="shared" si="2"/>
        <v>9.7273853779429977</v>
      </c>
      <c r="G11" s="16">
        <v>117</v>
      </c>
      <c r="H11" s="15">
        <f t="shared" si="3"/>
        <v>3.6245353159851299</v>
      </c>
      <c r="I11" s="16">
        <v>197</v>
      </c>
      <c r="J11" s="15">
        <f t="shared" si="4"/>
        <v>6.1028500619578683</v>
      </c>
    </row>
    <row r="12" spans="3:11" ht="16.5" customHeight="1" x14ac:dyDescent="0.25">
      <c r="C12" s="184" t="s">
        <v>13</v>
      </c>
      <c r="D12" s="6" t="s">
        <v>14</v>
      </c>
      <c r="E12" s="7">
        <f t="shared" si="1"/>
        <v>0</v>
      </c>
      <c r="F12" s="8">
        <f t="shared" si="2"/>
        <v>0</v>
      </c>
      <c r="G12" s="9">
        <v>0</v>
      </c>
      <c r="H12" s="10">
        <f t="shared" si="3"/>
        <v>0</v>
      </c>
      <c r="I12" s="12">
        <v>0</v>
      </c>
      <c r="J12" s="10">
        <f t="shared" si="4"/>
        <v>0</v>
      </c>
    </row>
    <row r="13" spans="3:11" ht="13.5" customHeight="1" x14ac:dyDescent="0.25">
      <c r="C13" s="185"/>
      <c r="D13" s="11" t="s">
        <v>15</v>
      </c>
      <c r="E13" s="7">
        <f t="shared" si="1"/>
        <v>246</v>
      </c>
      <c r="F13" s="8">
        <f t="shared" si="2"/>
        <v>7.6208178438661704</v>
      </c>
      <c r="G13" s="9">
        <v>88</v>
      </c>
      <c r="H13" s="10">
        <f t="shared" si="3"/>
        <v>2.7261462205700124</v>
      </c>
      <c r="I13" s="12">
        <v>158</v>
      </c>
      <c r="J13" s="10">
        <f t="shared" si="4"/>
        <v>4.8946716232961585</v>
      </c>
    </row>
    <row r="14" spans="3:11" x14ac:dyDescent="0.25">
      <c r="C14" s="185"/>
      <c r="D14" s="11" t="s">
        <v>16</v>
      </c>
      <c r="E14" s="7">
        <f t="shared" si="1"/>
        <v>38</v>
      </c>
      <c r="F14" s="8">
        <f t="shared" si="2"/>
        <v>1.1771995043370507</v>
      </c>
      <c r="G14" s="17">
        <v>19</v>
      </c>
      <c r="H14" s="10">
        <f t="shared" si="3"/>
        <v>0.58859975216852534</v>
      </c>
      <c r="I14" s="12">
        <v>19</v>
      </c>
      <c r="J14" s="10">
        <f t="shared" si="4"/>
        <v>0.58859975216852534</v>
      </c>
    </row>
    <row r="15" spans="3:11" ht="21" customHeight="1" x14ac:dyDescent="0.25">
      <c r="C15" s="185"/>
      <c r="D15" s="11" t="s">
        <v>17</v>
      </c>
      <c r="E15" s="7">
        <f t="shared" si="1"/>
        <v>0</v>
      </c>
      <c r="F15" s="8">
        <f t="shared" si="2"/>
        <v>0</v>
      </c>
      <c r="G15" s="9">
        <v>0</v>
      </c>
      <c r="H15" s="10">
        <f t="shared" si="3"/>
        <v>0</v>
      </c>
      <c r="I15" s="12">
        <v>0</v>
      </c>
      <c r="J15" s="10">
        <f t="shared" si="4"/>
        <v>0</v>
      </c>
    </row>
    <row r="16" spans="3:11" ht="15.75" customHeight="1" x14ac:dyDescent="0.25">
      <c r="C16" s="185"/>
      <c r="D16" s="11" t="s">
        <v>18</v>
      </c>
      <c r="E16" s="7">
        <f t="shared" si="1"/>
        <v>0</v>
      </c>
      <c r="F16" s="8">
        <f t="shared" si="2"/>
        <v>0</v>
      </c>
      <c r="G16" s="12">
        <v>0</v>
      </c>
      <c r="H16" s="10">
        <f t="shared" si="3"/>
        <v>0</v>
      </c>
      <c r="I16" s="12">
        <v>0</v>
      </c>
      <c r="J16" s="10">
        <f t="shared" si="4"/>
        <v>0</v>
      </c>
    </row>
    <row r="17" spans="3:10" x14ac:dyDescent="0.25">
      <c r="C17" s="186"/>
      <c r="D17" s="13" t="s">
        <v>19</v>
      </c>
      <c r="E17" s="14">
        <f t="shared" si="1"/>
        <v>13</v>
      </c>
      <c r="F17" s="15">
        <f t="shared" si="2"/>
        <v>0.40272614622056996</v>
      </c>
      <c r="G17" s="16">
        <v>6</v>
      </c>
      <c r="H17" s="15">
        <f t="shared" si="3"/>
        <v>0.18587360594795538</v>
      </c>
      <c r="I17" s="16">
        <v>7</v>
      </c>
      <c r="J17" s="15">
        <f t="shared" si="4"/>
        <v>0.21685254027261464</v>
      </c>
    </row>
    <row r="18" spans="3:10" ht="21" customHeight="1" x14ac:dyDescent="0.25">
      <c r="C18" s="184" t="s">
        <v>20</v>
      </c>
      <c r="D18" s="6" t="s">
        <v>21</v>
      </c>
      <c r="E18" s="7">
        <f t="shared" si="1"/>
        <v>6</v>
      </c>
      <c r="F18" s="8">
        <f t="shared" si="2"/>
        <v>0.18587360594795538</v>
      </c>
      <c r="G18" s="9">
        <v>3</v>
      </c>
      <c r="H18" s="10">
        <f t="shared" si="3"/>
        <v>9.2936802973977689E-2</v>
      </c>
      <c r="I18" s="12">
        <v>3</v>
      </c>
      <c r="J18" s="10">
        <f t="shared" si="4"/>
        <v>9.2936802973977689E-2</v>
      </c>
    </row>
    <row r="19" spans="3:10" ht="20.25" customHeight="1" x14ac:dyDescent="0.25">
      <c r="C19" s="185"/>
      <c r="D19" s="11" t="s">
        <v>22</v>
      </c>
      <c r="E19" s="7">
        <f t="shared" si="1"/>
        <v>38</v>
      </c>
      <c r="F19" s="8">
        <f t="shared" si="2"/>
        <v>1.1771995043370507</v>
      </c>
      <c r="G19" s="12">
        <v>16</v>
      </c>
      <c r="H19" s="10">
        <f t="shared" si="3"/>
        <v>0.49566294919454773</v>
      </c>
      <c r="I19" s="12">
        <v>22</v>
      </c>
      <c r="J19" s="10">
        <f t="shared" si="4"/>
        <v>0.68153655514250311</v>
      </c>
    </row>
    <row r="20" spans="3:10" ht="17.25" customHeight="1" x14ac:dyDescent="0.25">
      <c r="C20" s="186"/>
      <c r="D20" s="13" t="s">
        <v>23</v>
      </c>
      <c r="E20" s="14">
        <f t="shared" si="1"/>
        <v>79</v>
      </c>
      <c r="F20" s="15">
        <f t="shared" si="2"/>
        <v>2.4473358116480792</v>
      </c>
      <c r="G20" s="16">
        <v>21</v>
      </c>
      <c r="H20" s="15">
        <f t="shared" si="3"/>
        <v>0.65055762081784385</v>
      </c>
      <c r="I20" s="16">
        <v>58</v>
      </c>
      <c r="J20" s="15">
        <f t="shared" si="4"/>
        <v>1.7967781908302356</v>
      </c>
    </row>
    <row r="21" spans="3:10" ht="14.25" customHeight="1" x14ac:dyDescent="0.25">
      <c r="C21" s="184" t="s">
        <v>24</v>
      </c>
      <c r="D21" s="6" t="s">
        <v>25</v>
      </c>
      <c r="E21" s="7">
        <f t="shared" si="1"/>
        <v>120</v>
      </c>
      <c r="F21" s="8">
        <f t="shared" si="2"/>
        <v>3.7174721189591078</v>
      </c>
      <c r="G21" s="9">
        <v>62</v>
      </c>
      <c r="H21" s="10">
        <f t="shared" si="3"/>
        <v>1.9206939281288724</v>
      </c>
      <c r="I21" s="12">
        <v>58</v>
      </c>
      <c r="J21" s="10">
        <f t="shared" si="4"/>
        <v>1.7967781908302356</v>
      </c>
    </row>
    <row r="22" spans="3:10" x14ac:dyDescent="0.25">
      <c r="C22" s="185"/>
      <c r="D22" s="11" t="s">
        <v>26</v>
      </c>
      <c r="E22" s="7">
        <f t="shared" si="1"/>
        <v>144</v>
      </c>
      <c r="F22" s="8">
        <f t="shared" si="2"/>
        <v>4.4609665427509295</v>
      </c>
      <c r="G22" s="9">
        <v>72</v>
      </c>
      <c r="H22" s="10">
        <f t="shared" si="3"/>
        <v>2.2304832713754648</v>
      </c>
      <c r="I22" s="12">
        <v>72</v>
      </c>
      <c r="J22" s="10">
        <f t="shared" si="4"/>
        <v>2.2304832713754648</v>
      </c>
    </row>
    <row r="23" spans="3:10" x14ac:dyDescent="0.25">
      <c r="C23" s="185"/>
      <c r="D23" s="11" t="s">
        <v>27</v>
      </c>
      <c r="E23" s="7">
        <f t="shared" si="1"/>
        <v>47</v>
      </c>
      <c r="F23" s="8">
        <f t="shared" si="2"/>
        <v>1.4560099132589839</v>
      </c>
      <c r="G23" s="12">
        <v>15</v>
      </c>
      <c r="H23" s="10">
        <f t="shared" si="3"/>
        <v>0.46468401486988847</v>
      </c>
      <c r="I23" s="12">
        <v>32</v>
      </c>
      <c r="J23" s="10">
        <f t="shared" si="4"/>
        <v>0.99132589838909546</v>
      </c>
    </row>
    <row r="24" spans="3:10" ht="16.5" customHeight="1" x14ac:dyDescent="0.25">
      <c r="C24" s="186"/>
      <c r="D24" s="13" t="s">
        <v>28</v>
      </c>
      <c r="E24" s="14">
        <f t="shared" si="1"/>
        <v>27</v>
      </c>
      <c r="F24" s="15">
        <f t="shared" si="2"/>
        <v>0.83643122676579917</v>
      </c>
      <c r="G24" s="16">
        <v>1</v>
      </c>
      <c r="H24" s="15">
        <f t="shared" si="3"/>
        <v>3.0978934324659233E-2</v>
      </c>
      <c r="I24" s="16">
        <v>26</v>
      </c>
      <c r="J24" s="15">
        <f t="shared" si="4"/>
        <v>0.80545229244113992</v>
      </c>
    </row>
    <row r="25" spans="3:10" ht="25.5" x14ac:dyDescent="0.25">
      <c r="C25" s="184" t="s">
        <v>29</v>
      </c>
      <c r="D25" s="18" t="s">
        <v>30</v>
      </c>
      <c r="E25" s="7">
        <f t="shared" si="1"/>
        <v>26</v>
      </c>
      <c r="F25" s="8">
        <f t="shared" si="2"/>
        <v>0.80545229244113992</v>
      </c>
      <c r="G25" s="9">
        <v>6</v>
      </c>
      <c r="H25" s="10">
        <f t="shared" si="3"/>
        <v>0.18587360594795538</v>
      </c>
      <c r="I25" s="12">
        <v>20</v>
      </c>
      <c r="J25" s="10">
        <f t="shared" si="4"/>
        <v>0.6195786864931847</v>
      </c>
    </row>
    <row r="26" spans="3:10" ht="25.5" x14ac:dyDescent="0.25">
      <c r="C26" s="185"/>
      <c r="D26" s="19" t="s">
        <v>31</v>
      </c>
      <c r="E26" s="7">
        <f t="shared" si="1"/>
        <v>62</v>
      </c>
      <c r="F26" s="8">
        <f t="shared" si="2"/>
        <v>1.9206939281288724</v>
      </c>
      <c r="G26" s="9">
        <v>20</v>
      </c>
      <c r="H26" s="10">
        <f t="shared" si="3"/>
        <v>0.6195786864931847</v>
      </c>
      <c r="I26" s="12">
        <v>42</v>
      </c>
      <c r="J26" s="10">
        <f t="shared" si="4"/>
        <v>1.3011152416356877</v>
      </c>
    </row>
    <row r="27" spans="3:10" ht="18" customHeight="1" x14ac:dyDescent="0.25">
      <c r="C27" s="185"/>
      <c r="D27" s="11" t="s">
        <v>32</v>
      </c>
      <c r="E27" s="7">
        <f t="shared" si="1"/>
        <v>44</v>
      </c>
      <c r="F27" s="8">
        <f t="shared" si="2"/>
        <v>1.3630731102850062</v>
      </c>
      <c r="G27" s="9">
        <v>12</v>
      </c>
      <c r="H27" s="10">
        <f t="shared" si="3"/>
        <v>0.37174721189591076</v>
      </c>
      <c r="I27" s="12">
        <v>32</v>
      </c>
      <c r="J27" s="10">
        <f t="shared" si="4"/>
        <v>0.99132589838909546</v>
      </c>
    </row>
    <row r="28" spans="3:10" x14ac:dyDescent="0.25">
      <c r="C28" s="185"/>
      <c r="D28" s="11" t="s">
        <v>33</v>
      </c>
      <c r="E28" s="7">
        <f t="shared" si="1"/>
        <v>0</v>
      </c>
      <c r="F28" s="8">
        <f t="shared" si="2"/>
        <v>0</v>
      </c>
      <c r="G28" s="9">
        <v>0</v>
      </c>
      <c r="H28" s="10">
        <f t="shared" si="3"/>
        <v>0</v>
      </c>
      <c r="I28" s="12">
        <v>0</v>
      </c>
      <c r="J28" s="10">
        <f t="shared" si="4"/>
        <v>0</v>
      </c>
    </row>
    <row r="29" spans="3:10" ht="16.5" customHeight="1" x14ac:dyDescent="0.25">
      <c r="C29" s="186"/>
      <c r="D29" s="13" t="s">
        <v>34</v>
      </c>
      <c r="E29" s="14">
        <f t="shared" si="1"/>
        <v>0</v>
      </c>
      <c r="F29" s="15">
        <f t="shared" si="2"/>
        <v>0</v>
      </c>
      <c r="G29" s="16">
        <v>0</v>
      </c>
      <c r="H29" s="15">
        <f t="shared" si="3"/>
        <v>0</v>
      </c>
      <c r="I29" s="16">
        <v>0</v>
      </c>
      <c r="J29" s="15">
        <f t="shared" si="4"/>
        <v>0</v>
      </c>
    </row>
    <row r="30" spans="3:10" x14ac:dyDescent="0.25">
      <c r="C30" s="184" t="s">
        <v>35</v>
      </c>
      <c r="D30" s="6" t="s">
        <v>36</v>
      </c>
      <c r="E30" s="7">
        <f t="shared" si="1"/>
        <v>19</v>
      </c>
      <c r="F30" s="8">
        <f t="shared" si="2"/>
        <v>0.58859975216852534</v>
      </c>
      <c r="G30" s="9">
        <v>6</v>
      </c>
      <c r="H30" s="10">
        <f t="shared" si="3"/>
        <v>0.18587360594795538</v>
      </c>
      <c r="I30" s="12">
        <v>13</v>
      </c>
      <c r="J30" s="10">
        <f t="shared" si="4"/>
        <v>0.40272614622056996</v>
      </c>
    </row>
    <row r="31" spans="3:10" x14ac:dyDescent="0.25">
      <c r="C31" s="185"/>
      <c r="D31" s="11" t="s">
        <v>37</v>
      </c>
      <c r="E31" s="7">
        <f t="shared" si="1"/>
        <v>2</v>
      </c>
      <c r="F31" s="8">
        <f t="shared" si="2"/>
        <v>6.1957868649318466E-2</v>
      </c>
      <c r="G31" s="9">
        <v>2</v>
      </c>
      <c r="H31" s="10">
        <f t="shared" si="3"/>
        <v>6.1957868649318466E-2</v>
      </c>
      <c r="I31" s="12">
        <v>0</v>
      </c>
      <c r="J31" s="10">
        <f t="shared" si="4"/>
        <v>0</v>
      </c>
    </row>
    <row r="32" spans="3:10" x14ac:dyDescent="0.25">
      <c r="C32" s="185"/>
      <c r="D32" s="11" t="s">
        <v>38</v>
      </c>
      <c r="E32" s="7">
        <f t="shared" si="1"/>
        <v>0</v>
      </c>
      <c r="F32" s="8">
        <f t="shared" si="2"/>
        <v>0</v>
      </c>
      <c r="G32" s="9">
        <v>0</v>
      </c>
      <c r="H32" s="10">
        <f t="shared" si="3"/>
        <v>0</v>
      </c>
      <c r="I32" s="12">
        <v>0</v>
      </c>
      <c r="J32" s="10">
        <f t="shared" si="4"/>
        <v>0</v>
      </c>
    </row>
    <row r="33" spans="3:10" ht="12" customHeight="1" x14ac:dyDescent="0.25">
      <c r="C33" s="185"/>
      <c r="D33" s="11" t="s">
        <v>39</v>
      </c>
      <c r="E33" s="7">
        <f t="shared" si="1"/>
        <v>103</v>
      </c>
      <c r="F33" s="8">
        <f t="shared" si="2"/>
        <v>3.190830235439901</v>
      </c>
      <c r="G33" s="12">
        <v>43</v>
      </c>
      <c r="H33" s="8">
        <f t="shared" si="3"/>
        <v>1.3320941759603471</v>
      </c>
      <c r="I33" s="12">
        <v>60</v>
      </c>
      <c r="J33" s="8">
        <f t="shared" si="4"/>
        <v>1.8587360594795539</v>
      </c>
    </row>
    <row r="34" spans="3:10" ht="13.5" customHeight="1" x14ac:dyDescent="0.25">
      <c r="C34" s="186"/>
      <c r="D34" s="13" t="s">
        <v>40</v>
      </c>
      <c r="E34" s="14">
        <f t="shared" si="1"/>
        <v>126</v>
      </c>
      <c r="F34" s="15">
        <f t="shared" si="2"/>
        <v>3.9033457249070631</v>
      </c>
      <c r="G34" s="16">
        <v>66</v>
      </c>
      <c r="H34" s="15">
        <f t="shared" si="3"/>
        <v>2.0446096654275094</v>
      </c>
      <c r="I34" s="16">
        <v>60</v>
      </c>
      <c r="J34" s="15">
        <f t="shared" si="4"/>
        <v>1.8587360594795539</v>
      </c>
    </row>
    <row r="35" spans="3:10" x14ac:dyDescent="0.25">
      <c r="C35" s="184" t="s">
        <v>41</v>
      </c>
      <c r="D35" s="6" t="s">
        <v>42</v>
      </c>
      <c r="E35" s="7">
        <f t="shared" si="1"/>
        <v>0</v>
      </c>
      <c r="F35" s="8">
        <v>0</v>
      </c>
      <c r="G35" s="9">
        <v>0</v>
      </c>
      <c r="H35" s="10">
        <f t="shared" si="3"/>
        <v>0</v>
      </c>
      <c r="I35" s="12">
        <v>0</v>
      </c>
      <c r="J35" s="10">
        <f>(I35/$E$8)*100</f>
        <v>0</v>
      </c>
    </row>
    <row r="36" spans="3:10" ht="15.75" customHeight="1" x14ac:dyDescent="0.25">
      <c r="C36" s="185"/>
      <c r="D36" s="11" t="s">
        <v>43</v>
      </c>
      <c r="E36" s="7">
        <f t="shared" si="1"/>
        <v>23</v>
      </c>
      <c r="F36" s="8">
        <f t="shared" si="2"/>
        <v>0.71251548946716237</v>
      </c>
      <c r="G36" s="12">
        <v>6</v>
      </c>
      <c r="H36" s="10">
        <f t="shared" si="3"/>
        <v>0.18587360594795538</v>
      </c>
      <c r="I36" s="12">
        <v>17</v>
      </c>
      <c r="J36" s="10">
        <f t="shared" si="4"/>
        <v>0.52664188351920693</v>
      </c>
    </row>
    <row r="37" spans="3:10" x14ac:dyDescent="0.25">
      <c r="C37" s="186"/>
      <c r="D37" s="13" t="s">
        <v>44</v>
      </c>
      <c r="E37" s="14">
        <f t="shared" si="1"/>
        <v>704</v>
      </c>
      <c r="F37" s="15">
        <f t="shared" si="2"/>
        <v>21.809169764560099</v>
      </c>
      <c r="G37" s="16">
        <v>308</v>
      </c>
      <c r="H37" s="15">
        <f t="shared" si="3"/>
        <v>9.5415117719950437</v>
      </c>
      <c r="I37" s="16">
        <v>396</v>
      </c>
      <c r="J37" s="15">
        <f t="shared" si="4"/>
        <v>12.267657992565056</v>
      </c>
    </row>
    <row r="38" spans="3:10" x14ac:dyDescent="0.25">
      <c r="C38" s="184" t="s">
        <v>45</v>
      </c>
      <c r="D38" s="6" t="s">
        <v>46</v>
      </c>
      <c r="E38" s="7">
        <f t="shared" si="1"/>
        <v>0</v>
      </c>
      <c r="F38" s="8">
        <f t="shared" si="2"/>
        <v>0</v>
      </c>
      <c r="G38" s="9">
        <v>0</v>
      </c>
      <c r="H38" s="10">
        <f t="shared" si="3"/>
        <v>0</v>
      </c>
      <c r="I38" s="12">
        <v>0</v>
      </c>
      <c r="J38" s="10">
        <f t="shared" si="4"/>
        <v>0</v>
      </c>
    </row>
    <row r="39" spans="3:10" x14ac:dyDescent="0.25">
      <c r="C39" s="185"/>
      <c r="D39" s="11" t="s">
        <v>47</v>
      </c>
      <c r="E39" s="7">
        <f t="shared" si="1"/>
        <v>0</v>
      </c>
      <c r="F39" s="8">
        <f t="shared" si="2"/>
        <v>0</v>
      </c>
      <c r="G39" s="9">
        <v>0</v>
      </c>
      <c r="H39" s="10">
        <f t="shared" si="3"/>
        <v>0</v>
      </c>
      <c r="I39" s="12">
        <v>0</v>
      </c>
      <c r="J39" s="10">
        <f t="shared" si="4"/>
        <v>0</v>
      </c>
    </row>
    <row r="40" spans="3:10" x14ac:dyDescent="0.25">
      <c r="C40" s="185"/>
      <c r="D40" s="11" t="s">
        <v>48</v>
      </c>
      <c r="E40" s="7">
        <f t="shared" si="1"/>
        <v>0</v>
      </c>
      <c r="F40" s="8">
        <f t="shared" si="2"/>
        <v>0</v>
      </c>
      <c r="G40" s="12">
        <v>0</v>
      </c>
      <c r="H40" s="10">
        <f t="shared" si="3"/>
        <v>0</v>
      </c>
      <c r="I40" s="12">
        <v>0</v>
      </c>
      <c r="J40" s="10">
        <f t="shared" si="4"/>
        <v>0</v>
      </c>
    </row>
    <row r="41" spans="3:10" x14ac:dyDescent="0.25">
      <c r="C41" s="186"/>
      <c r="D41" s="13" t="s">
        <v>49</v>
      </c>
      <c r="E41" s="14">
        <f t="shared" si="1"/>
        <v>0</v>
      </c>
      <c r="F41" s="15">
        <f t="shared" si="2"/>
        <v>0</v>
      </c>
      <c r="G41" s="16">
        <v>0</v>
      </c>
      <c r="H41" s="15">
        <f t="shared" si="3"/>
        <v>0</v>
      </c>
      <c r="I41" s="16">
        <v>0</v>
      </c>
      <c r="J41" s="15">
        <f t="shared" si="4"/>
        <v>0</v>
      </c>
    </row>
    <row r="42" spans="3:10" x14ac:dyDescent="0.25">
      <c r="C42" s="184" t="s">
        <v>50</v>
      </c>
      <c r="D42" s="6" t="s">
        <v>51</v>
      </c>
      <c r="E42" s="7">
        <f t="shared" si="1"/>
        <v>44</v>
      </c>
      <c r="F42" s="8">
        <f t="shared" si="2"/>
        <v>1.3630731102850062</v>
      </c>
      <c r="G42" s="9">
        <v>15</v>
      </c>
      <c r="H42" s="10">
        <f t="shared" si="3"/>
        <v>0.46468401486988847</v>
      </c>
      <c r="I42" s="12">
        <v>29</v>
      </c>
      <c r="J42" s="10">
        <f t="shared" si="4"/>
        <v>0.8983890954151178</v>
      </c>
    </row>
    <row r="43" spans="3:10" x14ac:dyDescent="0.25">
      <c r="C43" s="185"/>
      <c r="D43" s="11" t="s">
        <v>52</v>
      </c>
      <c r="E43" s="7">
        <f t="shared" si="1"/>
        <v>0</v>
      </c>
      <c r="F43" s="8">
        <f t="shared" si="2"/>
        <v>0</v>
      </c>
      <c r="G43" s="12">
        <v>0</v>
      </c>
      <c r="H43" s="8">
        <f t="shared" si="3"/>
        <v>0</v>
      </c>
      <c r="I43" s="12">
        <v>0</v>
      </c>
      <c r="J43" s="8">
        <f t="shared" si="4"/>
        <v>0</v>
      </c>
    </row>
    <row r="44" spans="3:10" x14ac:dyDescent="0.25">
      <c r="C44" s="186"/>
      <c r="D44" s="20" t="s">
        <v>53</v>
      </c>
      <c r="E44" s="14">
        <f t="shared" si="1"/>
        <v>28</v>
      </c>
      <c r="F44" s="15">
        <f t="shared" si="2"/>
        <v>0.86741016109045854</v>
      </c>
      <c r="G44" s="16">
        <v>9</v>
      </c>
      <c r="H44" s="15">
        <f t="shared" si="3"/>
        <v>0.27881040892193309</v>
      </c>
      <c r="I44" s="16">
        <v>19</v>
      </c>
      <c r="J44" s="15">
        <f t="shared" si="4"/>
        <v>0.58859975216852534</v>
      </c>
    </row>
    <row r="45" spans="3:10" x14ac:dyDescent="0.25">
      <c r="C45" s="184" t="s">
        <v>54</v>
      </c>
      <c r="D45" s="11" t="s">
        <v>55</v>
      </c>
      <c r="E45" s="7">
        <f t="shared" si="1"/>
        <v>66</v>
      </c>
      <c r="F45" s="8">
        <f t="shared" si="2"/>
        <v>2.0446096654275094</v>
      </c>
      <c r="G45" s="9">
        <v>49</v>
      </c>
      <c r="H45" s="10">
        <f t="shared" si="3"/>
        <v>1.5179677819083022</v>
      </c>
      <c r="I45" s="12">
        <v>17</v>
      </c>
      <c r="J45" s="10">
        <f t="shared" si="4"/>
        <v>0.52664188351920693</v>
      </c>
    </row>
    <row r="46" spans="3:10" x14ac:dyDescent="0.25">
      <c r="C46" s="185"/>
      <c r="D46" s="11" t="s">
        <v>56</v>
      </c>
      <c r="E46" s="7">
        <f t="shared" si="1"/>
        <v>177</v>
      </c>
      <c r="F46" s="8">
        <f t="shared" si="2"/>
        <v>5.4832713754646845</v>
      </c>
      <c r="G46" s="9">
        <v>56</v>
      </c>
      <c r="H46" s="10">
        <f t="shared" si="3"/>
        <v>1.7348203221809171</v>
      </c>
      <c r="I46" s="12">
        <v>121</v>
      </c>
      <c r="J46" s="10">
        <f t="shared" si="4"/>
        <v>3.7484510532837669</v>
      </c>
    </row>
    <row r="47" spans="3:10" x14ac:dyDescent="0.25">
      <c r="C47" s="185"/>
      <c r="D47" s="11" t="s">
        <v>57</v>
      </c>
      <c r="E47" s="7">
        <f t="shared" si="1"/>
        <v>0</v>
      </c>
      <c r="F47" s="8">
        <f t="shared" si="2"/>
        <v>0</v>
      </c>
      <c r="G47" s="9">
        <v>0</v>
      </c>
      <c r="H47" s="10">
        <f t="shared" si="3"/>
        <v>0</v>
      </c>
      <c r="I47" s="12">
        <v>0</v>
      </c>
      <c r="J47" s="10">
        <f t="shared" si="4"/>
        <v>0</v>
      </c>
    </row>
    <row r="48" spans="3:10" x14ac:dyDescent="0.25">
      <c r="C48" s="186"/>
      <c r="D48" s="13" t="s">
        <v>58</v>
      </c>
      <c r="E48" s="7">
        <f t="shared" si="1"/>
        <v>0</v>
      </c>
      <c r="F48" s="8">
        <f t="shared" si="2"/>
        <v>0</v>
      </c>
      <c r="G48" s="16">
        <v>0</v>
      </c>
      <c r="H48" s="10">
        <f t="shared" si="3"/>
        <v>0</v>
      </c>
      <c r="I48" s="16">
        <v>0</v>
      </c>
      <c r="J48" s="10">
        <f t="shared" si="4"/>
        <v>0</v>
      </c>
    </row>
    <row r="49" spans="3:10" ht="15" customHeight="1" x14ac:dyDescent="0.25">
      <c r="C49" s="187" t="s">
        <v>59</v>
      </c>
      <c r="D49" s="187"/>
      <c r="E49" s="187"/>
      <c r="F49" s="187"/>
      <c r="G49" s="187"/>
      <c r="H49" s="187"/>
      <c r="I49" s="187"/>
      <c r="J49" s="187"/>
    </row>
  </sheetData>
  <mergeCells count="18">
    <mergeCell ref="I6:J6"/>
    <mergeCell ref="C5:D7"/>
    <mergeCell ref="G5:J5"/>
    <mergeCell ref="C3:J4"/>
    <mergeCell ref="C8:D8"/>
    <mergeCell ref="C9:C11"/>
    <mergeCell ref="C12:C17"/>
    <mergeCell ref="E6:F6"/>
    <mergeCell ref="G6:H6"/>
    <mergeCell ref="C42:C44"/>
    <mergeCell ref="C45:C48"/>
    <mergeCell ref="C49:J49"/>
    <mergeCell ref="C18:C20"/>
    <mergeCell ref="C21:C24"/>
    <mergeCell ref="C25:C29"/>
    <mergeCell ref="C30:C34"/>
    <mergeCell ref="C35:C37"/>
    <mergeCell ref="C38:C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48"/>
  <sheetViews>
    <sheetView workbookViewId="0">
      <selection activeCell="C3" sqref="C3:H3"/>
    </sheetView>
  </sheetViews>
  <sheetFormatPr baseColWidth="10" defaultRowHeight="15" x14ac:dyDescent="0.25"/>
  <cols>
    <col min="3" max="3" width="15.85546875" customWidth="1"/>
    <col min="4" max="4" width="24.5703125" customWidth="1"/>
    <col min="5" max="5" width="13" customWidth="1"/>
    <col min="6" max="6" width="14.5703125" customWidth="1"/>
    <col min="7" max="7" width="13.5703125" customWidth="1"/>
    <col min="8" max="8" width="12.7109375" customWidth="1"/>
  </cols>
  <sheetData>
    <row r="3" spans="3:17" ht="38.25" customHeight="1" thickBot="1" x14ac:dyDescent="0.3">
      <c r="C3" s="246" t="s">
        <v>147</v>
      </c>
      <c r="D3" s="246"/>
      <c r="E3" s="246"/>
      <c r="F3" s="246"/>
      <c r="G3" s="246"/>
      <c r="H3" s="246"/>
      <c r="I3" s="164"/>
      <c r="J3" s="164"/>
      <c r="K3" s="164"/>
      <c r="L3" s="164"/>
      <c r="M3" s="164"/>
      <c r="N3" s="164"/>
      <c r="O3" s="164"/>
      <c r="P3" s="164"/>
      <c r="Q3" s="164"/>
    </row>
    <row r="4" spans="3:17" ht="15" customHeight="1" x14ac:dyDescent="0.25">
      <c r="C4" s="245" t="s">
        <v>144</v>
      </c>
      <c r="D4" s="245" t="s">
        <v>0</v>
      </c>
      <c r="E4" s="249" t="s">
        <v>145</v>
      </c>
      <c r="F4" s="249"/>
      <c r="G4" s="248" t="s">
        <v>1</v>
      </c>
      <c r="H4" s="248"/>
    </row>
    <row r="5" spans="3:17" ht="15.75" thickBot="1" x14ac:dyDescent="0.3">
      <c r="C5" s="245"/>
      <c r="D5" s="245"/>
      <c r="E5" s="250"/>
      <c r="F5" s="250"/>
      <c r="G5" s="127" t="s">
        <v>4</v>
      </c>
      <c r="H5" s="149" t="s">
        <v>3</v>
      </c>
    </row>
    <row r="6" spans="3:17" ht="15.75" thickBot="1" x14ac:dyDescent="0.3">
      <c r="C6" s="243"/>
      <c r="D6" s="243"/>
      <c r="E6" s="150" t="s">
        <v>5</v>
      </c>
      <c r="F6" s="150" t="s">
        <v>6</v>
      </c>
      <c r="G6" s="150" t="s">
        <v>5</v>
      </c>
      <c r="H6" s="150" t="s">
        <v>5</v>
      </c>
    </row>
    <row r="7" spans="3:17" ht="15.75" thickBot="1" x14ac:dyDescent="0.3">
      <c r="C7" s="237" t="s">
        <v>8</v>
      </c>
      <c r="D7" s="237"/>
      <c r="E7" s="128">
        <f t="shared" ref="E7:H7" si="0">SUM(E8:E47)</f>
        <v>685</v>
      </c>
      <c r="F7" s="151">
        <f t="shared" si="0"/>
        <v>10</v>
      </c>
      <c r="G7" s="152">
        <f t="shared" si="0"/>
        <v>39978</v>
      </c>
      <c r="H7" s="153">
        <f t="shared" si="0"/>
        <v>22323</v>
      </c>
    </row>
    <row r="8" spans="3:17" x14ac:dyDescent="0.25">
      <c r="C8" s="238" t="s">
        <v>9</v>
      </c>
      <c r="D8" s="115" t="s">
        <v>136</v>
      </c>
      <c r="E8" s="154">
        <v>66</v>
      </c>
      <c r="F8" s="155">
        <f>(E8/$E$7)*10</f>
        <v>0.96350364963503643</v>
      </c>
      <c r="G8" s="21">
        <v>7173</v>
      </c>
      <c r="H8" s="21">
        <v>4592</v>
      </c>
    </row>
    <row r="9" spans="3:17" x14ac:dyDescent="0.25">
      <c r="C9" s="238"/>
      <c r="D9" s="133" t="s">
        <v>137</v>
      </c>
      <c r="E9" s="154">
        <v>63</v>
      </c>
      <c r="F9" s="155">
        <f t="shared" ref="F9:F47" si="1">(E9/$E$7)*10</f>
        <v>0.91970802919708028</v>
      </c>
      <c r="G9" s="21">
        <v>3798</v>
      </c>
      <c r="H9" s="21">
        <v>1592</v>
      </c>
    </row>
    <row r="10" spans="3:17" ht="15.75" thickBot="1" x14ac:dyDescent="0.3">
      <c r="C10" s="239"/>
      <c r="D10" s="135" t="s">
        <v>12</v>
      </c>
      <c r="E10" s="157">
        <v>36</v>
      </c>
      <c r="F10" s="158">
        <f t="shared" si="1"/>
        <v>0.52554744525547448</v>
      </c>
      <c r="G10" s="156">
        <v>3556</v>
      </c>
      <c r="H10" s="156">
        <v>1401</v>
      </c>
    </row>
    <row r="11" spans="3:17" ht="19.5" customHeight="1" x14ac:dyDescent="0.25">
      <c r="C11" s="241" t="s">
        <v>13</v>
      </c>
      <c r="D11" s="159" t="s">
        <v>14</v>
      </c>
      <c r="E11" s="154">
        <v>19</v>
      </c>
      <c r="F11" s="155">
        <f t="shared" si="1"/>
        <v>0.27737226277372262</v>
      </c>
      <c r="G11" s="21">
        <v>686</v>
      </c>
      <c r="H11" s="21">
        <v>195</v>
      </c>
    </row>
    <row r="12" spans="3:17" ht="18.75" customHeight="1" x14ac:dyDescent="0.25">
      <c r="C12" s="238"/>
      <c r="D12" s="133" t="s">
        <v>138</v>
      </c>
      <c r="E12" s="21">
        <v>1</v>
      </c>
      <c r="F12" s="155">
        <f t="shared" si="1"/>
        <v>1.4598540145985401E-2</v>
      </c>
      <c r="G12" s="21">
        <v>3</v>
      </c>
      <c r="H12" s="21">
        <v>0</v>
      </c>
    </row>
    <row r="13" spans="3:17" ht="18.75" customHeight="1" x14ac:dyDescent="0.25">
      <c r="C13" s="238"/>
      <c r="D13" s="133" t="s">
        <v>18</v>
      </c>
      <c r="E13" s="21">
        <v>4</v>
      </c>
      <c r="F13" s="155">
        <f t="shared" si="1"/>
        <v>5.8394160583941604E-2</v>
      </c>
      <c r="G13" s="21">
        <v>844</v>
      </c>
      <c r="H13" s="21">
        <v>1618</v>
      </c>
    </row>
    <row r="14" spans="3:17" ht="15.75" customHeight="1" x14ac:dyDescent="0.25">
      <c r="C14" s="238"/>
      <c r="D14" s="140" t="s">
        <v>16</v>
      </c>
      <c r="E14" s="154">
        <v>26</v>
      </c>
      <c r="F14" s="155">
        <f t="shared" si="1"/>
        <v>0.37956204379562042</v>
      </c>
      <c r="G14" s="21">
        <v>849</v>
      </c>
      <c r="H14" s="21">
        <v>115</v>
      </c>
    </row>
    <row r="15" spans="3:17" ht="17.25" customHeight="1" x14ac:dyDescent="0.25">
      <c r="C15" s="238"/>
      <c r="D15" s="133" t="s">
        <v>17</v>
      </c>
      <c r="E15" s="154">
        <v>13</v>
      </c>
      <c r="F15" s="155">
        <f t="shared" si="1"/>
        <v>0.18978102189781021</v>
      </c>
      <c r="G15" s="64">
        <v>1470</v>
      </c>
      <c r="H15" s="64">
        <v>386</v>
      </c>
    </row>
    <row r="16" spans="3:17" ht="15.75" thickBot="1" x14ac:dyDescent="0.3">
      <c r="C16" s="239"/>
      <c r="D16" s="135" t="s">
        <v>19</v>
      </c>
      <c r="E16" s="156">
        <v>0</v>
      </c>
      <c r="F16" s="158">
        <f t="shared" si="1"/>
        <v>0</v>
      </c>
      <c r="G16" s="156">
        <v>0</v>
      </c>
      <c r="H16" s="156">
        <v>0</v>
      </c>
    </row>
    <row r="17" spans="3:8" ht="18" customHeight="1" x14ac:dyDescent="0.25">
      <c r="C17" s="241" t="s">
        <v>20</v>
      </c>
      <c r="D17" s="138" t="s">
        <v>21</v>
      </c>
      <c r="E17" s="21">
        <v>0</v>
      </c>
      <c r="F17" s="155">
        <f t="shared" si="1"/>
        <v>0</v>
      </c>
      <c r="G17" s="21">
        <v>0</v>
      </c>
      <c r="H17" s="21">
        <v>0</v>
      </c>
    </row>
    <row r="18" spans="3:8" ht="19.5" customHeight="1" x14ac:dyDescent="0.25">
      <c r="C18" s="238"/>
      <c r="D18" s="133" t="s">
        <v>22</v>
      </c>
      <c r="E18" s="64">
        <v>28</v>
      </c>
      <c r="F18" s="155">
        <f t="shared" si="1"/>
        <v>0.40875912408759124</v>
      </c>
      <c r="G18" s="64">
        <v>124</v>
      </c>
      <c r="H18" s="64">
        <v>201</v>
      </c>
    </row>
    <row r="19" spans="3:8" ht="15.75" thickBot="1" x14ac:dyDescent="0.3">
      <c r="C19" s="239"/>
      <c r="D19" s="141" t="s">
        <v>23</v>
      </c>
      <c r="E19" s="161">
        <v>19</v>
      </c>
      <c r="F19" s="158">
        <f t="shared" si="1"/>
        <v>0.27737226277372262</v>
      </c>
      <c r="G19" s="156">
        <v>4623</v>
      </c>
      <c r="H19" s="156">
        <v>1480</v>
      </c>
    </row>
    <row r="20" spans="3:8" ht="21" customHeight="1" x14ac:dyDescent="0.25">
      <c r="C20" s="241" t="s">
        <v>24</v>
      </c>
      <c r="D20" s="159" t="s">
        <v>25</v>
      </c>
      <c r="E20" s="160">
        <v>21</v>
      </c>
      <c r="F20" s="155">
        <f t="shared" si="1"/>
        <v>0.30656934306569344</v>
      </c>
      <c r="G20" s="21">
        <v>883</v>
      </c>
      <c r="H20" s="21">
        <v>1528</v>
      </c>
    </row>
    <row r="21" spans="3:8" x14ac:dyDescent="0.25">
      <c r="C21" s="238"/>
      <c r="D21" s="133" t="s">
        <v>26</v>
      </c>
      <c r="E21" s="21">
        <v>2</v>
      </c>
      <c r="F21" s="155">
        <f t="shared" si="1"/>
        <v>2.9197080291970802E-2</v>
      </c>
      <c r="G21" s="21">
        <v>112</v>
      </c>
      <c r="H21" s="21">
        <v>45</v>
      </c>
    </row>
    <row r="22" spans="3:8" ht="19.5" customHeight="1" x14ac:dyDescent="0.25">
      <c r="C22" s="238"/>
      <c r="D22" s="140" t="s">
        <v>27</v>
      </c>
      <c r="E22" s="21">
        <v>2</v>
      </c>
      <c r="F22" s="155">
        <f t="shared" si="1"/>
        <v>2.9197080291970802E-2</v>
      </c>
      <c r="G22" s="21">
        <v>646</v>
      </c>
      <c r="H22" s="21">
        <v>68</v>
      </c>
    </row>
    <row r="23" spans="3:8" ht="15.75" thickBot="1" x14ac:dyDescent="0.3">
      <c r="C23" s="239"/>
      <c r="D23" s="141" t="s">
        <v>28</v>
      </c>
      <c r="E23" s="156">
        <v>20</v>
      </c>
      <c r="F23" s="158">
        <f t="shared" si="1"/>
        <v>0.29197080291970801</v>
      </c>
      <c r="G23" s="156">
        <v>27</v>
      </c>
      <c r="H23" s="156">
        <v>4</v>
      </c>
    </row>
    <row r="24" spans="3:8" ht="19.5" customHeight="1" x14ac:dyDescent="0.25">
      <c r="C24" s="241" t="s">
        <v>139</v>
      </c>
      <c r="D24" s="159" t="s">
        <v>30</v>
      </c>
      <c r="E24" s="21">
        <v>33</v>
      </c>
      <c r="F24" s="155">
        <f t="shared" si="1"/>
        <v>0.48175182481751821</v>
      </c>
      <c r="G24" s="21">
        <v>142</v>
      </c>
      <c r="H24" s="21">
        <v>8</v>
      </c>
    </row>
    <row r="25" spans="3:8" ht="17.25" customHeight="1" x14ac:dyDescent="0.25">
      <c r="C25" s="238"/>
      <c r="D25" s="140" t="s">
        <v>31</v>
      </c>
      <c r="E25" s="103">
        <v>0</v>
      </c>
      <c r="F25" s="162">
        <f t="shared" si="1"/>
        <v>0</v>
      </c>
      <c r="G25" s="103">
        <v>0</v>
      </c>
      <c r="H25" s="21">
        <v>0</v>
      </c>
    </row>
    <row r="26" spans="3:8" ht="17.25" customHeight="1" x14ac:dyDescent="0.25">
      <c r="C26" s="238"/>
      <c r="D26" s="133" t="s">
        <v>32</v>
      </c>
      <c r="E26" s="21">
        <v>0</v>
      </c>
      <c r="F26" s="155">
        <f t="shared" si="1"/>
        <v>0</v>
      </c>
      <c r="G26" s="21">
        <v>0</v>
      </c>
      <c r="H26" s="21">
        <v>0</v>
      </c>
    </row>
    <row r="27" spans="3:8" ht="19.5" customHeight="1" x14ac:dyDescent="0.25">
      <c r="C27" s="238"/>
      <c r="D27" s="133" t="s">
        <v>33</v>
      </c>
      <c r="E27" s="21">
        <v>0</v>
      </c>
      <c r="F27" s="155">
        <f t="shared" si="1"/>
        <v>0</v>
      </c>
      <c r="G27" s="64">
        <v>0</v>
      </c>
      <c r="H27" s="64">
        <v>0</v>
      </c>
    </row>
    <row r="28" spans="3:8" ht="15.75" thickBot="1" x14ac:dyDescent="0.3">
      <c r="C28" s="239"/>
      <c r="D28" s="141" t="s">
        <v>34</v>
      </c>
      <c r="E28" s="156">
        <v>0</v>
      </c>
      <c r="F28" s="158">
        <f t="shared" si="1"/>
        <v>0</v>
      </c>
      <c r="G28" s="156">
        <v>0</v>
      </c>
      <c r="H28" s="156">
        <v>0</v>
      </c>
    </row>
    <row r="29" spans="3:8" x14ac:dyDescent="0.25">
      <c r="C29" s="241" t="s">
        <v>35</v>
      </c>
      <c r="D29" s="138" t="s">
        <v>36</v>
      </c>
      <c r="E29" s="21">
        <v>4</v>
      </c>
      <c r="F29" s="155">
        <f t="shared" si="1"/>
        <v>5.8394160583941604E-2</v>
      </c>
      <c r="G29" s="21">
        <v>928</v>
      </c>
      <c r="H29" s="21">
        <v>136</v>
      </c>
    </row>
    <row r="30" spans="3:8" x14ac:dyDescent="0.25">
      <c r="C30" s="238"/>
      <c r="D30" s="140" t="s">
        <v>37</v>
      </c>
      <c r="E30" s="21">
        <v>76</v>
      </c>
      <c r="F30" s="155">
        <f t="shared" si="1"/>
        <v>1.1094890510948905</v>
      </c>
      <c r="G30" s="21">
        <v>2968</v>
      </c>
      <c r="H30" s="21">
        <v>1520</v>
      </c>
    </row>
    <row r="31" spans="3:8" x14ac:dyDescent="0.25">
      <c r="C31" s="238"/>
      <c r="D31" s="140" t="s">
        <v>140</v>
      </c>
      <c r="E31" s="21">
        <v>19</v>
      </c>
      <c r="F31" s="155">
        <f t="shared" si="1"/>
        <v>0.27737226277372262</v>
      </c>
      <c r="G31" s="64">
        <v>357</v>
      </c>
      <c r="H31" s="64">
        <v>51</v>
      </c>
    </row>
    <row r="32" spans="3:8" x14ac:dyDescent="0.25">
      <c r="C32" s="238"/>
      <c r="D32" s="140" t="s">
        <v>39</v>
      </c>
      <c r="E32" s="21">
        <v>0</v>
      </c>
      <c r="F32" s="155">
        <f t="shared" si="1"/>
        <v>0</v>
      </c>
      <c r="G32" s="64">
        <v>0</v>
      </c>
      <c r="H32" s="64">
        <v>0</v>
      </c>
    </row>
    <row r="33" spans="3:9" ht="15.75" thickBot="1" x14ac:dyDescent="0.3">
      <c r="C33" s="239"/>
      <c r="D33" s="141" t="s">
        <v>141</v>
      </c>
      <c r="E33" s="156">
        <v>32</v>
      </c>
      <c r="F33" s="158">
        <f t="shared" si="1"/>
        <v>0.46715328467153283</v>
      </c>
      <c r="G33" s="156">
        <v>510</v>
      </c>
      <c r="H33" s="156">
        <v>59</v>
      </c>
    </row>
    <row r="34" spans="3:9" ht="13.5" customHeight="1" x14ac:dyDescent="0.25">
      <c r="C34" s="241" t="s">
        <v>41</v>
      </c>
      <c r="D34" s="138" t="s">
        <v>42</v>
      </c>
      <c r="E34" s="21">
        <v>16</v>
      </c>
      <c r="F34" s="155">
        <f t="shared" si="1"/>
        <v>0.23357664233576642</v>
      </c>
      <c r="G34" s="21">
        <v>686</v>
      </c>
      <c r="H34" s="21">
        <v>392</v>
      </c>
    </row>
    <row r="35" spans="3:9" ht="15.75" customHeight="1" x14ac:dyDescent="0.25">
      <c r="C35" s="238"/>
      <c r="D35" s="140" t="s">
        <v>43</v>
      </c>
      <c r="E35" s="21">
        <v>5</v>
      </c>
      <c r="F35" s="155">
        <f t="shared" si="1"/>
        <v>7.2992700729927001E-2</v>
      </c>
      <c r="G35" s="21">
        <v>437</v>
      </c>
      <c r="H35" s="21">
        <v>154</v>
      </c>
    </row>
    <row r="36" spans="3:9" ht="15.75" thickBot="1" x14ac:dyDescent="0.3">
      <c r="C36" s="239"/>
      <c r="D36" s="141" t="s">
        <v>44</v>
      </c>
      <c r="E36" s="161">
        <v>132</v>
      </c>
      <c r="F36" s="158">
        <f t="shared" si="1"/>
        <v>1.9270072992700729</v>
      </c>
      <c r="G36" s="156">
        <v>6177</v>
      </c>
      <c r="H36" s="156">
        <v>6078</v>
      </c>
    </row>
    <row r="37" spans="3:9" x14ac:dyDescent="0.25">
      <c r="C37" s="241" t="s">
        <v>45</v>
      </c>
      <c r="D37" s="138" t="s">
        <v>46</v>
      </c>
      <c r="E37" s="21">
        <v>0</v>
      </c>
      <c r="F37" s="155">
        <f t="shared" si="1"/>
        <v>0</v>
      </c>
      <c r="G37" s="21">
        <v>0</v>
      </c>
      <c r="H37" s="21">
        <v>0</v>
      </c>
    </row>
    <row r="38" spans="3:9" ht="14.25" customHeight="1" x14ac:dyDescent="0.25">
      <c r="C38" s="238"/>
      <c r="D38" s="140" t="s">
        <v>47</v>
      </c>
      <c r="E38" s="21">
        <v>2</v>
      </c>
      <c r="F38" s="155">
        <f t="shared" si="1"/>
        <v>2.9197080291970802E-2</v>
      </c>
      <c r="G38" s="21">
        <v>112</v>
      </c>
      <c r="H38" s="21">
        <v>10</v>
      </c>
    </row>
    <row r="39" spans="3:9" x14ac:dyDescent="0.25">
      <c r="C39" s="238"/>
      <c r="D39" s="140" t="s">
        <v>48</v>
      </c>
      <c r="E39" s="21">
        <v>28</v>
      </c>
      <c r="F39" s="155">
        <f t="shared" si="1"/>
        <v>0.40875912408759124</v>
      </c>
      <c r="G39" s="64">
        <v>1359</v>
      </c>
      <c r="H39" s="64">
        <v>222</v>
      </c>
    </row>
    <row r="40" spans="3:9" ht="15.75" thickBot="1" x14ac:dyDescent="0.3">
      <c r="C40" s="239"/>
      <c r="D40" s="141" t="s">
        <v>49</v>
      </c>
      <c r="E40" s="156">
        <v>0</v>
      </c>
      <c r="F40" s="158">
        <f t="shared" si="1"/>
        <v>0</v>
      </c>
      <c r="G40" s="156">
        <v>0</v>
      </c>
      <c r="H40" s="156">
        <v>0</v>
      </c>
    </row>
    <row r="41" spans="3:9" x14ac:dyDescent="0.25">
      <c r="C41" s="241" t="s">
        <v>50</v>
      </c>
      <c r="D41" s="138" t="s">
        <v>51</v>
      </c>
      <c r="E41" s="21">
        <v>0</v>
      </c>
      <c r="F41" s="155">
        <f t="shared" si="1"/>
        <v>0</v>
      </c>
      <c r="G41" s="21">
        <v>0</v>
      </c>
      <c r="H41" s="21">
        <v>0</v>
      </c>
    </row>
    <row r="42" spans="3:9" x14ac:dyDescent="0.25">
      <c r="C42" s="238"/>
      <c r="D42" s="140" t="s">
        <v>52</v>
      </c>
      <c r="E42" s="64">
        <v>14</v>
      </c>
      <c r="F42" s="163">
        <f t="shared" si="1"/>
        <v>0.20437956204379562</v>
      </c>
      <c r="G42" s="64">
        <v>152</v>
      </c>
      <c r="H42" s="64">
        <v>21</v>
      </c>
    </row>
    <row r="43" spans="3:9" ht="15.75" thickBot="1" x14ac:dyDescent="0.3">
      <c r="C43" s="239"/>
      <c r="D43" s="141" t="s">
        <v>142</v>
      </c>
      <c r="E43" s="156">
        <v>0</v>
      </c>
      <c r="F43" s="158">
        <f t="shared" si="1"/>
        <v>0</v>
      </c>
      <c r="G43" s="156">
        <v>0</v>
      </c>
      <c r="H43" s="156">
        <v>0</v>
      </c>
    </row>
    <row r="44" spans="3:9" x14ac:dyDescent="0.25">
      <c r="C44" s="241" t="s">
        <v>54</v>
      </c>
      <c r="D44" s="138" t="s">
        <v>55</v>
      </c>
      <c r="E44" s="21">
        <v>0</v>
      </c>
      <c r="F44" s="155">
        <f t="shared" si="1"/>
        <v>0</v>
      </c>
      <c r="G44" s="21">
        <v>0</v>
      </c>
      <c r="H44" s="21">
        <v>0</v>
      </c>
    </row>
    <row r="45" spans="3:9" x14ac:dyDescent="0.25">
      <c r="C45" s="238"/>
      <c r="D45" s="140" t="s">
        <v>56</v>
      </c>
      <c r="E45" s="21">
        <v>3</v>
      </c>
      <c r="F45" s="155">
        <f t="shared" si="1"/>
        <v>4.3795620437956206E-2</v>
      </c>
      <c r="G45" s="21">
        <v>1097</v>
      </c>
      <c r="H45" s="21">
        <v>431</v>
      </c>
    </row>
    <row r="46" spans="3:9" x14ac:dyDescent="0.25">
      <c r="C46" s="238"/>
      <c r="D46" s="140" t="s">
        <v>57</v>
      </c>
      <c r="E46" s="21">
        <v>0</v>
      </c>
      <c r="F46" s="155">
        <f t="shared" si="1"/>
        <v>0</v>
      </c>
      <c r="G46" s="64">
        <v>0</v>
      </c>
      <c r="H46" s="64">
        <v>0</v>
      </c>
    </row>
    <row r="47" spans="3:9" ht="15.75" thickBot="1" x14ac:dyDescent="0.3">
      <c r="C47" s="239"/>
      <c r="D47" s="141" t="s">
        <v>58</v>
      </c>
      <c r="E47" s="156">
        <v>1</v>
      </c>
      <c r="F47" s="158">
        <f t="shared" si="1"/>
        <v>1.4598540145985401E-2</v>
      </c>
      <c r="G47" s="156">
        <v>259</v>
      </c>
      <c r="H47" s="156">
        <v>16</v>
      </c>
      <c r="I47" t="s">
        <v>146</v>
      </c>
    </row>
    <row r="48" spans="3:9" x14ac:dyDescent="0.25">
      <c r="C48" s="247" t="s">
        <v>143</v>
      </c>
      <c r="D48" s="247"/>
      <c r="E48" s="247"/>
      <c r="F48" s="247"/>
      <c r="G48" s="247"/>
      <c r="H48" s="247"/>
    </row>
  </sheetData>
  <mergeCells count="17">
    <mergeCell ref="E4:F5"/>
    <mergeCell ref="C4:C6"/>
    <mergeCell ref="D4:D6"/>
    <mergeCell ref="C3:H3"/>
    <mergeCell ref="C48:H48"/>
    <mergeCell ref="C24:C28"/>
    <mergeCell ref="C29:C33"/>
    <mergeCell ref="C34:C36"/>
    <mergeCell ref="C37:C40"/>
    <mergeCell ref="C41:C43"/>
    <mergeCell ref="C44:C47"/>
    <mergeCell ref="C7:D7"/>
    <mergeCell ref="C8:C10"/>
    <mergeCell ref="C11:C16"/>
    <mergeCell ref="C17:C19"/>
    <mergeCell ref="C20:C23"/>
    <mergeCell ref="G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48"/>
  <sheetViews>
    <sheetView workbookViewId="0">
      <selection activeCell="M15" sqref="M15"/>
    </sheetView>
  </sheetViews>
  <sheetFormatPr baseColWidth="10" defaultRowHeight="15" x14ac:dyDescent="0.25"/>
  <cols>
    <col min="4" max="4" width="16.28515625" customWidth="1"/>
    <col min="5" max="5" width="19.5703125" customWidth="1"/>
    <col min="6" max="6" width="10.28515625" customWidth="1"/>
    <col min="7" max="7" width="11" customWidth="1"/>
    <col min="8" max="8" width="9.7109375" customWidth="1"/>
    <col min="9" max="9" width="10.140625" customWidth="1"/>
    <col min="10" max="10" width="12" customWidth="1"/>
    <col min="11" max="11" width="11.7109375" customWidth="1"/>
  </cols>
  <sheetData>
    <row r="3" spans="4:12" ht="30.75" customHeight="1" thickBot="1" x14ac:dyDescent="0.3">
      <c r="D3" s="251" t="s">
        <v>152</v>
      </c>
      <c r="E3" s="251"/>
      <c r="F3" s="251"/>
      <c r="G3" s="251"/>
      <c r="H3" s="251"/>
      <c r="I3" s="251"/>
      <c r="J3" s="251"/>
      <c r="K3" s="251"/>
    </row>
    <row r="4" spans="4:12" ht="21" customHeight="1" x14ac:dyDescent="0.25">
      <c r="D4" s="242" t="s">
        <v>134</v>
      </c>
      <c r="E4" s="252" t="s">
        <v>0</v>
      </c>
      <c r="F4" s="253" t="s">
        <v>148</v>
      </c>
      <c r="G4" s="253"/>
      <c r="H4" s="253" t="s">
        <v>149</v>
      </c>
      <c r="I4" s="253"/>
      <c r="J4" s="248" t="s">
        <v>1</v>
      </c>
      <c r="K4" s="248"/>
      <c r="L4" s="1"/>
    </row>
    <row r="5" spans="4:12" ht="14.25" customHeight="1" x14ac:dyDescent="0.25">
      <c r="D5" s="245"/>
      <c r="E5" s="253"/>
      <c r="F5" s="253"/>
      <c r="G5" s="253"/>
      <c r="H5" s="253"/>
      <c r="I5" s="253"/>
      <c r="J5" s="255" t="s">
        <v>4</v>
      </c>
      <c r="K5" s="255" t="s">
        <v>3</v>
      </c>
      <c r="L5" s="1"/>
    </row>
    <row r="6" spans="4:12" ht="7.5" customHeight="1" thickBot="1" x14ac:dyDescent="0.3">
      <c r="D6" s="243"/>
      <c r="E6" s="254"/>
      <c r="F6" s="254"/>
      <c r="G6" s="254"/>
      <c r="H6" s="254"/>
      <c r="I6" s="254"/>
      <c r="J6" s="256"/>
      <c r="K6" s="256"/>
      <c r="L6" s="1"/>
    </row>
    <row r="7" spans="4:12" ht="18" customHeight="1" x14ac:dyDescent="0.25">
      <c r="D7" s="165" t="s">
        <v>8</v>
      </c>
      <c r="E7" s="165"/>
      <c r="F7" s="166">
        <f t="shared" ref="F7:K7" si="0">SUM(F8:F47)</f>
        <v>95</v>
      </c>
      <c r="G7" s="167">
        <f t="shared" si="0"/>
        <v>100.00000000000001</v>
      </c>
      <c r="H7" s="168">
        <f t="shared" si="0"/>
        <v>55</v>
      </c>
      <c r="I7" s="167">
        <f t="shared" si="0"/>
        <v>99.999999999999986</v>
      </c>
      <c r="J7" s="169">
        <f t="shared" si="0"/>
        <v>805</v>
      </c>
      <c r="K7" s="170">
        <f t="shared" si="0"/>
        <v>948</v>
      </c>
    </row>
    <row r="8" spans="4:12" ht="15.75" customHeight="1" x14ac:dyDescent="0.25">
      <c r="D8" s="238" t="s">
        <v>9</v>
      </c>
      <c r="E8" s="146" t="s">
        <v>136</v>
      </c>
      <c r="F8" s="171">
        <v>64</v>
      </c>
      <c r="G8" s="172">
        <f>(F8/$F$7)*100</f>
        <v>67.368421052631575</v>
      </c>
      <c r="H8" s="154">
        <v>36</v>
      </c>
      <c r="I8" s="173">
        <f>(H8/$H$7)*100</f>
        <v>65.454545454545453</v>
      </c>
      <c r="J8" s="154">
        <v>348</v>
      </c>
      <c r="K8" s="154">
        <v>383</v>
      </c>
      <c r="L8" t="s">
        <v>150</v>
      </c>
    </row>
    <row r="9" spans="4:12" ht="13.5" customHeight="1" x14ac:dyDescent="0.25">
      <c r="D9" s="238"/>
      <c r="E9" s="133" t="s">
        <v>137</v>
      </c>
      <c r="F9" s="147">
        <v>0</v>
      </c>
      <c r="G9" s="172">
        <f t="shared" ref="G9:G47" si="1">(F9/$F$7)*100</f>
        <v>0</v>
      </c>
      <c r="H9" s="147">
        <v>0</v>
      </c>
      <c r="I9" s="173">
        <f t="shared" ref="I9:I47" si="2">(H9/$H$7)*100</f>
        <v>0</v>
      </c>
      <c r="J9" s="147">
        <v>0</v>
      </c>
      <c r="K9" s="147">
        <v>0</v>
      </c>
    </row>
    <row r="10" spans="4:12" ht="13.5" customHeight="1" thickBot="1" x14ac:dyDescent="0.3">
      <c r="D10" s="239"/>
      <c r="E10" s="135" t="s">
        <v>12</v>
      </c>
      <c r="F10" s="148">
        <v>0</v>
      </c>
      <c r="G10" s="174">
        <f t="shared" si="1"/>
        <v>0</v>
      </c>
      <c r="H10" s="148">
        <v>0</v>
      </c>
      <c r="I10" s="175">
        <f t="shared" si="2"/>
        <v>0</v>
      </c>
      <c r="J10" s="148">
        <v>0</v>
      </c>
      <c r="K10" s="148">
        <v>0</v>
      </c>
    </row>
    <row r="11" spans="4:12" x14ac:dyDescent="0.25">
      <c r="D11" s="241" t="s">
        <v>13</v>
      </c>
      <c r="E11" s="138" t="s">
        <v>14</v>
      </c>
      <c r="F11" s="176">
        <v>0</v>
      </c>
      <c r="G11" s="172">
        <f t="shared" si="1"/>
        <v>0</v>
      </c>
      <c r="H11" s="176">
        <v>0</v>
      </c>
      <c r="I11" s="173">
        <f t="shared" si="2"/>
        <v>0</v>
      </c>
      <c r="J11" s="176">
        <v>0</v>
      </c>
      <c r="K11" s="176">
        <v>0</v>
      </c>
    </row>
    <row r="12" spans="4:12" x14ac:dyDescent="0.25">
      <c r="D12" s="238"/>
      <c r="E12" s="140" t="s">
        <v>138</v>
      </c>
      <c r="F12" s="176">
        <v>0</v>
      </c>
      <c r="G12" s="172">
        <f t="shared" si="1"/>
        <v>0</v>
      </c>
      <c r="H12" s="176">
        <v>0</v>
      </c>
      <c r="I12" s="173">
        <f t="shared" si="2"/>
        <v>0</v>
      </c>
      <c r="J12" s="176">
        <v>0</v>
      </c>
      <c r="K12" s="176">
        <v>0</v>
      </c>
    </row>
    <row r="13" spans="4:12" x14ac:dyDescent="0.25">
      <c r="D13" s="238"/>
      <c r="E13" s="140" t="s">
        <v>18</v>
      </c>
      <c r="F13" s="176">
        <v>0</v>
      </c>
      <c r="G13" s="172">
        <f t="shared" si="1"/>
        <v>0</v>
      </c>
      <c r="H13" s="176">
        <v>0</v>
      </c>
      <c r="I13" s="173">
        <f t="shared" si="2"/>
        <v>0</v>
      </c>
      <c r="J13" s="176">
        <v>0</v>
      </c>
      <c r="K13" s="176">
        <v>0</v>
      </c>
    </row>
    <row r="14" spans="4:12" x14ac:dyDescent="0.25">
      <c r="D14" s="238"/>
      <c r="E14" s="140" t="s">
        <v>151</v>
      </c>
      <c r="F14" s="176">
        <v>0</v>
      </c>
      <c r="G14" s="172">
        <f t="shared" si="1"/>
        <v>0</v>
      </c>
      <c r="H14" s="176">
        <v>0</v>
      </c>
      <c r="I14" s="173">
        <f t="shared" si="2"/>
        <v>0</v>
      </c>
      <c r="J14" s="176">
        <v>0</v>
      </c>
      <c r="K14" s="176">
        <v>0</v>
      </c>
    </row>
    <row r="15" spans="4:12" x14ac:dyDescent="0.25">
      <c r="D15" s="238"/>
      <c r="E15" s="140" t="s">
        <v>17</v>
      </c>
      <c r="F15" s="176">
        <v>0</v>
      </c>
      <c r="G15" s="172">
        <f t="shared" si="1"/>
        <v>0</v>
      </c>
      <c r="H15" s="176">
        <v>0</v>
      </c>
      <c r="I15" s="173">
        <f t="shared" si="2"/>
        <v>0</v>
      </c>
      <c r="J15" s="176">
        <v>0</v>
      </c>
      <c r="K15" s="176">
        <v>0</v>
      </c>
    </row>
    <row r="16" spans="4:12" ht="15.75" thickBot="1" x14ac:dyDescent="0.3">
      <c r="D16" s="239"/>
      <c r="E16" s="141" t="s">
        <v>19</v>
      </c>
      <c r="F16" s="177">
        <v>0</v>
      </c>
      <c r="G16" s="174">
        <f t="shared" si="1"/>
        <v>0</v>
      </c>
      <c r="H16" s="177">
        <v>0</v>
      </c>
      <c r="I16" s="175">
        <f t="shared" si="2"/>
        <v>0</v>
      </c>
      <c r="J16" s="177">
        <v>0</v>
      </c>
      <c r="K16" s="177">
        <v>0</v>
      </c>
    </row>
    <row r="17" spans="4:17" x14ac:dyDescent="0.25">
      <c r="D17" s="241" t="s">
        <v>20</v>
      </c>
      <c r="E17" s="138" t="s">
        <v>21</v>
      </c>
      <c r="F17" s="176">
        <v>0</v>
      </c>
      <c r="G17" s="172">
        <f t="shared" si="1"/>
        <v>0</v>
      </c>
      <c r="H17" s="176">
        <v>0</v>
      </c>
      <c r="I17" s="173">
        <f t="shared" si="2"/>
        <v>0</v>
      </c>
      <c r="J17" s="176">
        <v>0</v>
      </c>
      <c r="K17" s="176">
        <v>0</v>
      </c>
    </row>
    <row r="18" spans="4:17" ht="14.25" customHeight="1" x14ac:dyDescent="0.25">
      <c r="D18" s="238"/>
      <c r="E18" s="140" t="s">
        <v>22</v>
      </c>
      <c r="F18" s="176">
        <v>0</v>
      </c>
      <c r="G18" s="172">
        <f t="shared" si="1"/>
        <v>0</v>
      </c>
      <c r="H18" s="176">
        <v>0</v>
      </c>
      <c r="I18" s="173">
        <f t="shared" si="2"/>
        <v>0</v>
      </c>
      <c r="J18" s="176">
        <v>0</v>
      </c>
      <c r="K18" s="176">
        <v>0</v>
      </c>
    </row>
    <row r="19" spans="4:17" ht="15" customHeight="1" thickBot="1" x14ac:dyDescent="0.3">
      <c r="D19" s="239"/>
      <c r="E19" s="141" t="s">
        <v>23</v>
      </c>
      <c r="F19" s="177">
        <v>3</v>
      </c>
      <c r="G19" s="174">
        <f t="shared" si="1"/>
        <v>3.1578947368421053</v>
      </c>
      <c r="H19" s="177">
        <v>4</v>
      </c>
      <c r="I19" s="175">
        <f t="shared" si="2"/>
        <v>7.2727272727272725</v>
      </c>
      <c r="J19" s="177">
        <v>101</v>
      </c>
      <c r="K19" s="177">
        <v>22</v>
      </c>
    </row>
    <row r="20" spans="4:17" ht="14.25" customHeight="1" x14ac:dyDescent="0.25">
      <c r="D20" s="241" t="s">
        <v>24</v>
      </c>
      <c r="E20" s="138" t="s">
        <v>25</v>
      </c>
      <c r="F20" s="176">
        <v>0</v>
      </c>
      <c r="G20" s="172">
        <f t="shared" si="1"/>
        <v>0</v>
      </c>
      <c r="H20" s="176">
        <v>0</v>
      </c>
      <c r="I20" s="173">
        <f t="shared" si="2"/>
        <v>0</v>
      </c>
      <c r="J20" s="176">
        <v>0</v>
      </c>
      <c r="K20" s="176">
        <v>0</v>
      </c>
    </row>
    <row r="21" spans="4:17" x14ac:dyDescent="0.25">
      <c r="D21" s="238"/>
      <c r="E21" s="140" t="s">
        <v>26</v>
      </c>
      <c r="F21" s="176">
        <v>3</v>
      </c>
      <c r="G21" s="172">
        <f t="shared" si="1"/>
        <v>3.1578947368421053</v>
      </c>
      <c r="H21" s="176">
        <v>4</v>
      </c>
      <c r="I21" s="173">
        <f t="shared" si="2"/>
        <v>7.2727272727272725</v>
      </c>
      <c r="J21" s="176">
        <v>90</v>
      </c>
      <c r="K21" s="176">
        <v>58</v>
      </c>
    </row>
    <row r="22" spans="4:17" x14ac:dyDescent="0.25">
      <c r="D22" s="238"/>
      <c r="E22" s="140" t="s">
        <v>27</v>
      </c>
      <c r="F22" s="176">
        <v>0</v>
      </c>
      <c r="G22" s="172">
        <f t="shared" si="1"/>
        <v>0</v>
      </c>
      <c r="H22" s="176">
        <v>0</v>
      </c>
      <c r="I22" s="173">
        <f t="shared" si="2"/>
        <v>0</v>
      </c>
      <c r="J22" s="176">
        <v>0</v>
      </c>
      <c r="K22" s="176">
        <v>0</v>
      </c>
      <c r="Q22" t="s">
        <v>153</v>
      </c>
    </row>
    <row r="23" spans="4:17" ht="15.75" thickBot="1" x14ac:dyDescent="0.3">
      <c r="D23" s="239"/>
      <c r="E23" s="141" t="s">
        <v>28</v>
      </c>
      <c r="F23" s="177">
        <v>0</v>
      </c>
      <c r="G23" s="174">
        <f t="shared" si="1"/>
        <v>0</v>
      </c>
      <c r="H23" s="177">
        <v>0</v>
      </c>
      <c r="I23" s="175">
        <f t="shared" si="2"/>
        <v>0</v>
      </c>
      <c r="J23" s="177">
        <v>0</v>
      </c>
      <c r="K23" s="177">
        <v>0</v>
      </c>
    </row>
    <row r="24" spans="4:17" ht="23.25" customHeight="1" x14ac:dyDescent="0.25">
      <c r="D24" s="241" t="s">
        <v>139</v>
      </c>
      <c r="E24" s="138" t="s">
        <v>30</v>
      </c>
      <c r="F24" s="176">
        <v>2</v>
      </c>
      <c r="G24" s="172">
        <f t="shared" si="1"/>
        <v>2.1052631578947367</v>
      </c>
      <c r="H24" s="176">
        <v>2</v>
      </c>
      <c r="I24" s="173">
        <f t="shared" si="2"/>
        <v>3.6363636363636362</v>
      </c>
      <c r="J24" s="176">
        <v>65</v>
      </c>
      <c r="K24" s="176">
        <v>51</v>
      </c>
    </row>
    <row r="25" spans="4:17" ht="24.75" x14ac:dyDescent="0.25">
      <c r="D25" s="238"/>
      <c r="E25" s="140" t="s">
        <v>31</v>
      </c>
      <c r="F25" s="176">
        <v>0</v>
      </c>
      <c r="G25" s="172">
        <f t="shared" si="1"/>
        <v>0</v>
      </c>
      <c r="H25" s="176">
        <v>0</v>
      </c>
      <c r="I25" s="173">
        <f t="shared" si="2"/>
        <v>0</v>
      </c>
      <c r="J25" s="176">
        <v>0</v>
      </c>
      <c r="K25" s="176">
        <v>0</v>
      </c>
    </row>
    <row r="26" spans="4:17" ht="24" customHeight="1" x14ac:dyDescent="0.25">
      <c r="D26" s="238"/>
      <c r="E26" s="140" t="s">
        <v>32</v>
      </c>
      <c r="F26" s="176">
        <v>0</v>
      </c>
      <c r="G26" s="172">
        <f t="shared" si="1"/>
        <v>0</v>
      </c>
      <c r="H26" s="176">
        <v>0</v>
      </c>
      <c r="I26" s="173">
        <f t="shared" si="2"/>
        <v>0</v>
      </c>
      <c r="J26" s="176">
        <v>0</v>
      </c>
      <c r="K26" s="176">
        <v>0</v>
      </c>
    </row>
    <row r="27" spans="4:17" ht="12" customHeight="1" x14ac:dyDescent="0.25">
      <c r="D27" s="238"/>
      <c r="E27" s="140" t="s">
        <v>33</v>
      </c>
      <c r="F27" s="176">
        <v>0</v>
      </c>
      <c r="G27" s="172">
        <f t="shared" si="1"/>
        <v>0</v>
      </c>
      <c r="H27" s="176">
        <v>0</v>
      </c>
      <c r="I27" s="173">
        <f t="shared" si="2"/>
        <v>0</v>
      </c>
      <c r="J27" s="176">
        <v>0</v>
      </c>
      <c r="K27" s="176">
        <v>0</v>
      </c>
    </row>
    <row r="28" spans="4:17" ht="12" customHeight="1" thickBot="1" x14ac:dyDescent="0.3">
      <c r="D28" s="239"/>
      <c r="E28" s="141" t="s">
        <v>34</v>
      </c>
      <c r="F28" s="177">
        <v>0</v>
      </c>
      <c r="G28" s="174">
        <f t="shared" si="1"/>
        <v>0</v>
      </c>
      <c r="H28" s="177">
        <v>0</v>
      </c>
      <c r="I28" s="175">
        <f t="shared" si="2"/>
        <v>0</v>
      </c>
      <c r="J28" s="177">
        <v>0</v>
      </c>
      <c r="K28" s="177">
        <v>0</v>
      </c>
    </row>
    <row r="29" spans="4:17" ht="11.25" customHeight="1" x14ac:dyDescent="0.25">
      <c r="D29" s="241" t="s">
        <v>35</v>
      </c>
      <c r="E29" s="138" t="s">
        <v>36</v>
      </c>
      <c r="F29" s="176">
        <v>0</v>
      </c>
      <c r="G29" s="172">
        <f t="shared" si="1"/>
        <v>0</v>
      </c>
      <c r="H29" s="176">
        <v>0</v>
      </c>
      <c r="I29" s="173">
        <f t="shared" si="2"/>
        <v>0</v>
      </c>
      <c r="J29" s="176">
        <v>0</v>
      </c>
      <c r="K29" s="176">
        <v>0</v>
      </c>
    </row>
    <row r="30" spans="4:17" ht="13.5" customHeight="1" x14ac:dyDescent="0.25">
      <c r="D30" s="238"/>
      <c r="E30" s="140" t="s">
        <v>37</v>
      </c>
      <c r="F30" s="176">
        <v>19</v>
      </c>
      <c r="G30" s="172">
        <f t="shared" si="1"/>
        <v>20</v>
      </c>
      <c r="H30" s="176">
        <v>5</v>
      </c>
      <c r="I30" s="173">
        <f t="shared" si="2"/>
        <v>9.0909090909090917</v>
      </c>
      <c r="J30" s="176">
        <v>71</v>
      </c>
      <c r="K30" s="176">
        <v>50</v>
      </c>
    </row>
    <row r="31" spans="4:17" ht="14.25" customHeight="1" x14ac:dyDescent="0.25">
      <c r="D31" s="238"/>
      <c r="E31" s="140" t="s">
        <v>140</v>
      </c>
      <c r="F31" s="176">
        <v>0</v>
      </c>
      <c r="G31" s="172">
        <f t="shared" si="1"/>
        <v>0</v>
      </c>
      <c r="H31" s="176">
        <v>0</v>
      </c>
      <c r="I31" s="173">
        <f t="shared" si="2"/>
        <v>0</v>
      </c>
      <c r="J31" s="176">
        <v>0</v>
      </c>
      <c r="K31" s="176">
        <v>0</v>
      </c>
    </row>
    <row r="32" spans="4:17" ht="14.25" customHeight="1" x14ac:dyDescent="0.25">
      <c r="D32" s="238"/>
      <c r="E32" s="140" t="s">
        <v>39</v>
      </c>
      <c r="F32" s="176">
        <v>0</v>
      </c>
      <c r="G32" s="172">
        <f t="shared" si="1"/>
        <v>0</v>
      </c>
      <c r="H32" s="176">
        <v>0</v>
      </c>
      <c r="I32" s="173">
        <f t="shared" si="2"/>
        <v>0</v>
      </c>
      <c r="J32" s="176">
        <v>0</v>
      </c>
      <c r="K32" s="176">
        <v>0</v>
      </c>
    </row>
    <row r="33" spans="4:11" ht="15.75" thickBot="1" x14ac:dyDescent="0.3">
      <c r="D33" s="239"/>
      <c r="E33" s="141" t="s">
        <v>141</v>
      </c>
      <c r="F33" s="177">
        <v>0</v>
      </c>
      <c r="G33" s="174">
        <f t="shared" si="1"/>
        <v>0</v>
      </c>
      <c r="H33" s="177">
        <v>0</v>
      </c>
      <c r="I33" s="175">
        <f t="shared" si="2"/>
        <v>0</v>
      </c>
      <c r="J33" s="177">
        <v>0</v>
      </c>
      <c r="K33" s="177">
        <v>0</v>
      </c>
    </row>
    <row r="34" spans="4:11" ht="9" customHeight="1" x14ac:dyDescent="0.25">
      <c r="D34" s="241" t="s">
        <v>41</v>
      </c>
      <c r="E34" s="159" t="s">
        <v>42</v>
      </c>
      <c r="F34" s="176">
        <v>0</v>
      </c>
      <c r="G34" s="172">
        <f t="shared" si="1"/>
        <v>0</v>
      </c>
      <c r="H34" s="176">
        <v>0</v>
      </c>
      <c r="I34" s="173">
        <f t="shared" si="2"/>
        <v>0</v>
      </c>
      <c r="J34" s="176">
        <v>0</v>
      </c>
      <c r="K34" s="176">
        <v>0</v>
      </c>
    </row>
    <row r="35" spans="4:11" ht="13.5" customHeight="1" x14ac:dyDescent="0.25">
      <c r="D35" s="238"/>
      <c r="E35" s="133" t="s">
        <v>43</v>
      </c>
      <c r="F35" s="176">
        <v>0</v>
      </c>
      <c r="G35" s="172">
        <f t="shared" si="1"/>
        <v>0</v>
      </c>
      <c r="H35" s="176">
        <v>0</v>
      </c>
      <c r="I35" s="173">
        <f t="shared" si="2"/>
        <v>0</v>
      </c>
      <c r="J35" s="176">
        <v>0</v>
      </c>
      <c r="K35" s="176">
        <v>0</v>
      </c>
    </row>
    <row r="36" spans="4:11" ht="12.75" customHeight="1" thickBot="1" x14ac:dyDescent="0.3">
      <c r="D36" s="239"/>
      <c r="E36" s="135" t="s">
        <v>44</v>
      </c>
      <c r="F36" s="177">
        <v>2</v>
      </c>
      <c r="G36" s="174">
        <f t="shared" si="1"/>
        <v>2.1052631578947367</v>
      </c>
      <c r="H36" s="177">
        <v>2</v>
      </c>
      <c r="I36" s="175">
        <f t="shared" si="2"/>
        <v>3.6363636363636362</v>
      </c>
      <c r="J36" s="177">
        <v>102</v>
      </c>
      <c r="K36" s="177">
        <v>358</v>
      </c>
    </row>
    <row r="37" spans="4:11" x14ac:dyDescent="0.25">
      <c r="D37" s="241" t="s">
        <v>45</v>
      </c>
      <c r="E37" s="138" t="s">
        <v>46</v>
      </c>
      <c r="F37" s="176">
        <v>0</v>
      </c>
      <c r="G37" s="172">
        <f t="shared" si="1"/>
        <v>0</v>
      </c>
      <c r="H37" s="176">
        <v>0</v>
      </c>
      <c r="I37" s="173">
        <f t="shared" si="2"/>
        <v>0</v>
      </c>
      <c r="J37" s="176">
        <v>0</v>
      </c>
      <c r="K37" s="176">
        <v>0</v>
      </c>
    </row>
    <row r="38" spans="4:11" x14ac:dyDescent="0.25">
      <c r="D38" s="238"/>
      <c r="E38" s="140" t="s">
        <v>47</v>
      </c>
      <c r="F38" s="176">
        <v>0</v>
      </c>
      <c r="G38" s="172">
        <f t="shared" si="1"/>
        <v>0</v>
      </c>
      <c r="H38" s="176">
        <v>0</v>
      </c>
      <c r="I38" s="173">
        <f t="shared" si="2"/>
        <v>0</v>
      </c>
      <c r="J38" s="176">
        <v>0</v>
      </c>
      <c r="K38" s="176">
        <v>0</v>
      </c>
    </row>
    <row r="39" spans="4:11" ht="12" customHeight="1" x14ac:dyDescent="0.25">
      <c r="D39" s="238"/>
      <c r="E39" s="140" t="s">
        <v>48</v>
      </c>
      <c r="F39" s="176">
        <v>0</v>
      </c>
      <c r="G39" s="172">
        <f t="shared" si="1"/>
        <v>0</v>
      </c>
      <c r="H39" s="176">
        <v>0</v>
      </c>
      <c r="I39" s="173">
        <f t="shared" si="2"/>
        <v>0</v>
      </c>
      <c r="J39" s="176">
        <v>0</v>
      </c>
      <c r="K39" s="176">
        <v>0</v>
      </c>
    </row>
    <row r="40" spans="4:11" ht="15.75" thickBot="1" x14ac:dyDescent="0.3">
      <c r="D40" s="239"/>
      <c r="E40" s="141" t="s">
        <v>49</v>
      </c>
      <c r="F40" s="177">
        <v>0</v>
      </c>
      <c r="G40" s="174">
        <f t="shared" si="1"/>
        <v>0</v>
      </c>
      <c r="H40" s="177">
        <v>0</v>
      </c>
      <c r="I40" s="175">
        <f t="shared" si="2"/>
        <v>0</v>
      </c>
      <c r="J40" s="177">
        <v>0</v>
      </c>
      <c r="K40" s="177">
        <v>0</v>
      </c>
    </row>
    <row r="41" spans="4:11" ht="13.5" customHeight="1" x14ac:dyDescent="0.25">
      <c r="D41" s="241" t="s">
        <v>50</v>
      </c>
      <c r="E41" s="138" t="s">
        <v>51</v>
      </c>
      <c r="F41" s="176">
        <v>0</v>
      </c>
      <c r="G41" s="172">
        <f t="shared" si="1"/>
        <v>0</v>
      </c>
      <c r="H41" s="176">
        <v>0</v>
      </c>
      <c r="I41" s="173">
        <f t="shared" si="2"/>
        <v>0</v>
      </c>
      <c r="J41" s="176">
        <v>0</v>
      </c>
      <c r="K41" s="176">
        <v>0</v>
      </c>
    </row>
    <row r="42" spans="4:11" ht="13.5" customHeight="1" x14ac:dyDescent="0.25">
      <c r="D42" s="238"/>
      <c r="E42" s="140" t="s">
        <v>52</v>
      </c>
      <c r="F42" s="176">
        <v>1</v>
      </c>
      <c r="G42" s="172">
        <f t="shared" si="1"/>
        <v>1.0526315789473684</v>
      </c>
      <c r="H42" s="176">
        <v>1</v>
      </c>
      <c r="I42" s="173">
        <f t="shared" si="2"/>
        <v>1.8181818181818181</v>
      </c>
      <c r="J42" s="176">
        <v>10</v>
      </c>
      <c r="K42" s="176">
        <v>21</v>
      </c>
    </row>
    <row r="43" spans="4:11" ht="15.75" thickBot="1" x14ac:dyDescent="0.3">
      <c r="D43" s="239"/>
      <c r="E43" s="141" t="s">
        <v>142</v>
      </c>
      <c r="F43" s="177">
        <v>0</v>
      </c>
      <c r="G43" s="174">
        <f t="shared" si="1"/>
        <v>0</v>
      </c>
      <c r="H43" s="177">
        <v>0</v>
      </c>
      <c r="I43" s="175">
        <f t="shared" si="2"/>
        <v>0</v>
      </c>
      <c r="J43" s="177">
        <v>0</v>
      </c>
      <c r="K43" s="177">
        <v>0</v>
      </c>
    </row>
    <row r="44" spans="4:11" x14ac:dyDescent="0.25">
      <c r="D44" s="241" t="s">
        <v>54</v>
      </c>
      <c r="E44" s="138" t="s">
        <v>55</v>
      </c>
      <c r="F44" s="176">
        <v>0</v>
      </c>
      <c r="G44" s="172">
        <f t="shared" si="1"/>
        <v>0</v>
      </c>
      <c r="H44" s="176">
        <v>0</v>
      </c>
      <c r="I44" s="173">
        <f t="shared" si="2"/>
        <v>0</v>
      </c>
      <c r="J44" s="176">
        <v>0</v>
      </c>
      <c r="K44" s="176">
        <v>0</v>
      </c>
    </row>
    <row r="45" spans="4:11" ht="13.5" customHeight="1" x14ac:dyDescent="0.25">
      <c r="D45" s="238"/>
      <c r="E45" s="140" t="s">
        <v>56</v>
      </c>
      <c r="F45" s="176">
        <v>0</v>
      </c>
      <c r="G45" s="172">
        <f t="shared" si="1"/>
        <v>0</v>
      </c>
      <c r="H45" s="176">
        <v>0</v>
      </c>
      <c r="I45" s="173">
        <f t="shared" si="2"/>
        <v>0</v>
      </c>
      <c r="J45" s="176">
        <v>0</v>
      </c>
      <c r="K45" s="176">
        <v>0</v>
      </c>
    </row>
    <row r="46" spans="4:11" x14ac:dyDescent="0.25">
      <c r="D46" s="238"/>
      <c r="E46" s="140" t="s">
        <v>57</v>
      </c>
      <c r="F46" s="176">
        <v>0</v>
      </c>
      <c r="G46" s="172">
        <f t="shared" si="1"/>
        <v>0</v>
      </c>
      <c r="H46" s="176">
        <v>0</v>
      </c>
      <c r="I46" s="173">
        <f t="shared" si="2"/>
        <v>0</v>
      </c>
      <c r="J46" s="176">
        <v>0</v>
      </c>
      <c r="K46" s="176">
        <v>0</v>
      </c>
    </row>
    <row r="47" spans="4:11" ht="15.75" thickBot="1" x14ac:dyDescent="0.3">
      <c r="D47" s="239"/>
      <c r="E47" s="141" t="s">
        <v>58</v>
      </c>
      <c r="F47" s="176">
        <v>1</v>
      </c>
      <c r="G47" s="172">
        <f t="shared" si="1"/>
        <v>1.0526315789473684</v>
      </c>
      <c r="H47" s="176">
        <v>1</v>
      </c>
      <c r="I47" s="173">
        <f t="shared" si="2"/>
        <v>1.8181818181818181</v>
      </c>
      <c r="J47" s="176">
        <v>18</v>
      </c>
      <c r="K47" s="176">
        <v>5</v>
      </c>
    </row>
    <row r="48" spans="4:11" x14ac:dyDescent="0.25">
      <c r="D48" s="247" t="s">
        <v>143</v>
      </c>
      <c r="E48" s="247"/>
      <c r="F48" s="247"/>
      <c r="G48" s="247"/>
      <c r="H48" s="247"/>
      <c r="I48" s="247"/>
      <c r="J48" s="247"/>
      <c r="K48" s="247"/>
    </row>
  </sheetData>
  <mergeCells count="19">
    <mergeCell ref="D34:D36"/>
    <mergeCell ref="D37:D40"/>
    <mergeCell ref="D41:D43"/>
    <mergeCell ref="D44:D47"/>
    <mergeCell ref="D48:K48"/>
    <mergeCell ref="D3:K3"/>
    <mergeCell ref="D4:D6"/>
    <mergeCell ref="E4:E6"/>
    <mergeCell ref="D29:D33"/>
    <mergeCell ref="J5:J6"/>
    <mergeCell ref="K5:K6"/>
    <mergeCell ref="F4:G6"/>
    <mergeCell ref="H4:I6"/>
    <mergeCell ref="J4:K4"/>
    <mergeCell ref="D8:D10"/>
    <mergeCell ref="D11:D16"/>
    <mergeCell ref="D17:D19"/>
    <mergeCell ref="D20:D23"/>
    <mergeCell ref="D24:D28"/>
  </mergeCells>
  <pageMargins left="0.7" right="0.7" top="0.6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workbookViewId="0">
      <selection activeCell="K1" sqref="K1"/>
    </sheetView>
  </sheetViews>
  <sheetFormatPr baseColWidth="10" defaultRowHeight="15" x14ac:dyDescent="0.25"/>
  <cols>
    <col min="3" max="3" width="14.28515625" customWidth="1"/>
    <col min="4" max="4" width="22.7109375" style="21" customWidth="1"/>
    <col min="5" max="5" width="11.7109375" customWidth="1"/>
    <col min="6" max="6" width="10.7109375" customWidth="1"/>
    <col min="7" max="7" width="11.42578125" customWidth="1"/>
    <col min="8" max="8" width="10.42578125" customWidth="1"/>
    <col min="9" max="9" width="11.28515625" customWidth="1"/>
    <col min="10" max="10" width="10.5703125" customWidth="1"/>
  </cols>
  <sheetData>
    <row r="3" spans="3:11" x14ac:dyDescent="0.25">
      <c r="C3" s="195" t="s">
        <v>63</v>
      </c>
      <c r="D3" s="195"/>
      <c r="E3" s="195"/>
      <c r="F3" s="195"/>
      <c r="G3" s="195"/>
      <c r="H3" s="195"/>
      <c r="I3" s="195"/>
      <c r="J3" s="195"/>
    </row>
    <row r="4" spans="3:11" ht="15" customHeight="1" x14ac:dyDescent="0.25">
      <c r="C4" s="196"/>
      <c r="D4" s="196"/>
      <c r="E4" s="196"/>
      <c r="F4" s="196"/>
      <c r="G4" s="196"/>
      <c r="H4" s="196"/>
      <c r="I4" s="196"/>
      <c r="J4" s="196"/>
    </row>
    <row r="5" spans="3:11" ht="18" customHeight="1" x14ac:dyDescent="0.25">
      <c r="C5" s="192" t="s">
        <v>0</v>
      </c>
      <c r="D5" s="192"/>
      <c r="E5" s="2"/>
      <c r="F5" s="2"/>
      <c r="G5" s="194" t="s">
        <v>1</v>
      </c>
      <c r="H5" s="194"/>
      <c r="I5" s="194"/>
      <c r="J5" s="194"/>
      <c r="K5" s="1"/>
    </row>
    <row r="6" spans="3:11" x14ac:dyDescent="0.25">
      <c r="C6" s="192"/>
      <c r="D6" s="192"/>
      <c r="E6" s="191" t="s">
        <v>2</v>
      </c>
      <c r="F6" s="191"/>
      <c r="G6" s="191" t="s">
        <v>61</v>
      </c>
      <c r="H6" s="191"/>
      <c r="I6" s="191" t="s">
        <v>62</v>
      </c>
      <c r="J6" s="191"/>
      <c r="K6" s="1"/>
    </row>
    <row r="7" spans="3:11" ht="15.75" thickBot="1" x14ac:dyDescent="0.3">
      <c r="C7" s="193"/>
      <c r="D7" s="193"/>
      <c r="E7" s="3" t="s">
        <v>5</v>
      </c>
      <c r="F7" s="3" t="s">
        <v>6</v>
      </c>
      <c r="G7" s="3" t="s">
        <v>5</v>
      </c>
      <c r="H7" s="3" t="s">
        <v>6</v>
      </c>
      <c r="I7" s="3" t="s">
        <v>7</v>
      </c>
      <c r="J7" s="3" t="s">
        <v>6</v>
      </c>
      <c r="K7" s="1"/>
    </row>
    <row r="8" spans="3:11" ht="25.5" customHeight="1" x14ac:dyDescent="0.25">
      <c r="C8" s="197" t="s">
        <v>8</v>
      </c>
      <c r="D8" s="197"/>
      <c r="E8" s="4">
        <f t="shared" ref="E8:J8" si="0">SUM(E9:E48)</f>
        <v>3228</v>
      </c>
      <c r="F8" s="5">
        <f t="shared" si="0"/>
        <v>100</v>
      </c>
      <c r="G8" s="4">
        <f>SUM(G9:G48)</f>
        <v>2620</v>
      </c>
      <c r="H8" s="5">
        <f t="shared" si="0"/>
        <v>81.164807930607182</v>
      </c>
      <c r="I8" s="4">
        <f>SUM(I9:I48)</f>
        <v>608</v>
      </c>
      <c r="J8" s="5">
        <f t="shared" si="0"/>
        <v>18.835192069392811</v>
      </c>
    </row>
    <row r="9" spans="3:11" ht="16.5" customHeight="1" x14ac:dyDescent="0.25">
      <c r="C9" s="188" t="s">
        <v>9</v>
      </c>
      <c r="D9" s="6" t="s">
        <v>10</v>
      </c>
      <c r="E9" s="7">
        <f>SUM(I9+G9)</f>
        <v>508</v>
      </c>
      <c r="F9" s="8">
        <f>(E9/$E$8)*100</f>
        <v>15.737298636926889</v>
      </c>
      <c r="G9" s="9">
        <v>459</v>
      </c>
      <c r="H9" s="10">
        <f>(G9/$E$8)*100</f>
        <v>14.219330855018589</v>
      </c>
      <c r="I9" s="9">
        <v>49</v>
      </c>
      <c r="J9" s="10">
        <f>(I9/$E$8)*100</f>
        <v>1.5179677819083022</v>
      </c>
    </row>
    <row r="10" spans="3:11" ht="19.5" customHeight="1" x14ac:dyDescent="0.25">
      <c r="C10" s="189"/>
      <c r="D10" s="11" t="s">
        <v>11</v>
      </c>
      <c r="E10" s="7">
        <f t="shared" ref="E10:E48" si="1">SUM(I10+G10)</f>
        <v>224</v>
      </c>
      <c r="F10" s="8">
        <f t="shared" ref="F10:F48" si="2">(E10/$E$8)*100</f>
        <v>6.9392812887236683</v>
      </c>
      <c r="G10" s="12">
        <v>182</v>
      </c>
      <c r="H10" s="8">
        <f t="shared" ref="H10:H48" si="3">(G10/$E$8)*100</f>
        <v>5.6381660470879797</v>
      </c>
      <c r="I10" s="12">
        <v>42</v>
      </c>
      <c r="J10" s="8">
        <f t="shared" ref="J10:J48" si="4">(I10/$E$8)*100</f>
        <v>1.3011152416356877</v>
      </c>
    </row>
    <row r="11" spans="3:11" ht="17.25" customHeight="1" x14ac:dyDescent="0.25">
      <c r="C11" s="190"/>
      <c r="D11" s="13" t="s">
        <v>12</v>
      </c>
      <c r="E11" s="14">
        <f t="shared" si="1"/>
        <v>314</v>
      </c>
      <c r="F11" s="15">
        <f t="shared" si="2"/>
        <v>9.7273853779429977</v>
      </c>
      <c r="G11" s="16">
        <v>222</v>
      </c>
      <c r="H11" s="15">
        <f t="shared" si="3"/>
        <v>6.8773234200743492</v>
      </c>
      <c r="I11" s="16">
        <v>92</v>
      </c>
      <c r="J11" s="15">
        <f t="shared" si="4"/>
        <v>2.8500619578686495</v>
      </c>
    </row>
    <row r="12" spans="3:11" ht="16.5" customHeight="1" x14ac:dyDescent="0.25">
      <c r="C12" s="184" t="s">
        <v>13</v>
      </c>
      <c r="D12" s="6" t="s">
        <v>14</v>
      </c>
      <c r="E12" s="7">
        <f t="shared" si="1"/>
        <v>0</v>
      </c>
      <c r="F12" s="8">
        <f t="shared" si="2"/>
        <v>0</v>
      </c>
      <c r="G12" s="9">
        <v>0</v>
      </c>
      <c r="H12" s="10">
        <f t="shared" si="3"/>
        <v>0</v>
      </c>
      <c r="I12" s="12">
        <v>0</v>
      </c>
      <c r="J12" s="10">
        <f t="shared" si="4"/>
        <v>0</v>
      </c>
    </row>
    <row r="13" spans="3:11" ht="13.5" customHeight="1" x14ac:dyDescent="0.25">
      <c r="C13" s="185"/>
      <c r="D13" s="11" t="s">
        <v>15</v>
      </c>
      <c r="E13" s="7">
        <f t="shared" si="1"/>
        <v>246</v>
      </c>
      <c r="F13" s="8">
        <f t="shared" si="2"/>
        <v>7.6208178438661704</v>
      </c>
      <c r="G13" s="9">
        <v>215</v>
      </c>
      <c r="H13" s="10">
        <f t="shared" si="3"/>
        <v>6.6604708798017347</v>
      </c>
      <c r="I13" s="12">
        <v>31</v>
      </c>
      <c r="J13" s="10">
        <f t="shared" si="4"/>
        <v>0.9603469640644362</v>
      </c>
    </row>
    <row r="14" spans="3:11" x14ac:dyDescent="0.25">
      <c r="C14" s="185"/>
      <c r="D14" s="11" t="s">
        <v>16</v>
      </c>
      <c r="E14" s="7">
        <f t="shared" si="1"/>
        <v>38</v>
      </c>
      <c r="F14" s="8">
        <f t="shared" si="2"/>
        <v>1.1771995043370507</v>
      </c>
      <c r="G14" s="17">
        <v>38</v>
      </c>
      <c r="H14" s="10">
        <f t="shared" si="3"/>
        <v>1.1771995043370507</v>
      </c>
      <c r="I14" s="12">
        <v>0</v>
      </c>
      <c r="J14" s="10">
        <f t="shared" si="4"/>
        <v>0</v>
      </c>
    </row>
    <row r="15" spans="3:11" ht="21" customHeight="1" x14ac:dyDescent="0.25">
      <c r="C15" s="185"/>
      <c r="D15" s="11" t="s">
        <v>17</v>
      </c>
      <c r="E15" s="7">
        <f t="shared" si="1"/>
        <v>0</v>
      </c>
      <c r="F15" s="8">
        <f t="shared" si="2"/>
        <v>0</v>
      </c>
      <c r="G15" s="9">
        <v>0</v>
      </c>
      <c r="H15" s="10">
        <f t="shared" si="3"/>
        <v>0</v>
      </c>
      <c r="I15" s="12">
        <v>0</v>
      </c>
      <c r="J15" s="10">
        <f t="shared" si="4"/>
        <v>0</v>
      </c>
    </row>
    <row r="16" spans="3:11" ht="15.75" customHeight="1" x14ac:dyDescent="0.25">
      <c r="C16" s="185"/>
      <c r="D16" s="11" t="s">
        <v>18</v>
      </c>
      <c r="E16" s="7">
        <f t="shared" si="1"/>
        <v>0</v>
      </c>
      <c r="F16" s="8">
        <f t="shared" si="2"/>
        <v>0</v>
      </c>
      <c r="G16" s="12">
        <v>0</v>
      </c>
      <c r="H16" s="10">
        <f t="shared" si="3"/>
        <v>0</v>
      </c>
      <c r="I16" s="12">
        <v>0</v>
      </c>
      <c r="J16" s="10">
        <f t="shared" si="4"/>
        <v>0</v>
      </c>
    </row>
    <row r="17" spans="3:10" x14ac:dyDescent="0.25">
      <c r="C17" s="186"/>
      <c r="D17" s="13" t="s">
        <v>19</v>
      </c>
      <c r="E17" s="14">
        <f t="shared" si="1"/>
        <v>13</v>
      </c>
      <c r="F17" s="15">
        <f t="shared" si="2"/>
        <v>0.40272614622056996</v>
      </c>
      <c r="G17" s="16">
        <v>12</v>
      </c>
      <c r="H17" s="15">
        <f t="shared" si="3"/>
        <v>0.37174721189591076</v>
      </c>
      <c r="I17" s="16">
        <v>1</v>
      </c>
      <c r="J17" s="15">
        <f t="shared" si="4"/>
        <v>3.0978934324659233E-2</v>
      </c>
    </row>
    <row r="18" spans="3:10" ht="20.25" customHeight="1" x14ac:dyDescent="0.25">
      <c r="C18" s="184" t="s">
        <v>20</v>
      </c>
      <c r="D18" s="6" t="s">
        <v>21</v>
      </c>
      <c r="E18" s="7">
        <f t="shared" si="1"/>
        <v>6</v>
      </c>
      <c r="F18" s="8">
        <f t="shared" si="2"/>
        <v>0.18587360594795538</v>
      </c>
      <c r="G18" s="9">
        <v>5</v>
      </c>
      <c r="H18" s="10">
        <f t="shared" si="3"/>
        <v>0.15489467162329618</v>
      </c>
      <c r="I18" s="12">
        <v>1</v>
      </c>
      <c r="J18" s="10">
        <f t="shared" si="4"/>
        <v>3.0978934324659233E-2</v>
      </c>
    </row>
    <row r="19" spans="3:10" ht="20.25" customHeight="1" x14ac:dyDescent="0.25">
      <c r="C19" s="185"/>
      <c r="D19" s="11" t="s">
        <v>22</v>
      </c>
      <c r="E19" s="7">
        <f t="shared" si="1"/>
        <v>38</v>
      </c>
      <c r="F19" s="8">
        <f t="shared" si="2"/>
        <v>1.1771995043370507</v>
      </c>
      <c r="G19" s="12">
        <v>25</v>
      </c>
      <c r="H19" s="10">
        <f t="shared" si="3"/>
        <v>0.77447335811648088</v>
      </c>
      <c r="I19" s="12">
        <v>13</v>
      </c>
      <c r="J19" s="10">
        <f t="shared" si="4"/>
        <v>0.40272614622056996</v>
      </c>
    </row>
    <row r="20" spans="3:10" ht="17.25" customHeight="1" x14ac:dyDescent="0.25">
      <c r="C20" s="186"/>
      <c r="D20" s="13" t="s">
        <v>23</v>
      </c>
      <c r="E20" s="7">
        <f t="shared" si="1"/>
        <v>79</v>
      </c>
      <c r="F20" s="15">
        <f t="shared" si="2"/>
        <v>2.4473358116480792</v>
      </c>
      <c r="G20" s="16">
        <v>67</v>
      </c>
      <c r="H20" s="15">
        <f t="shared" si="3"/>
        <v>2.0755885997521686</v>
      </c>
      <c r="I20" s="16">
        <v>12</v>
      </c>
      <c r="J20" s="15">
        <f t="shared" si="4"/>
        <v>0.37174721189591076</v>
      </c>
    </row>
    <row r="21" spans="3:10" x14ac:dyDescent="0.25">
      <c r="C21" s="184" t="s">
        <v>24</v>
      </c>
      <c r="D21" s="6" t="s">
        <v>25</v>
      </c>
      <c r="E21" s="7">
        <f t="shared" si="1"/>
        <v>120</v>
      </c>
      <c r="F21" s="8">
        <f t="shared" si="2"/>
        <v>3.7174721189591078</v>
      </c>
      <c r="G21" s="9">
        <v>102</v>
      </c>
      <c r="H21" s="10">
        <f t="shared" si="3"/>
        <v>3.1598513011152414</v>
      </c>
      <c r="I21" s="12">
        <v>18</v>
      </c>
      <c r="J21" s="10">
        <f t="shared" si="4"/>
        <v>0.55762081784386619</v>
      </c>
    </row>
    <row r="22" spans="3:10" x14ac:dyDescent="0.25">
      <c r="C22" s="185"/>
      <c r="D22" s="11" t="s">
        <v>26</v>
      </c>
      <c r="E22" s="7">
        <f t="shared" si="1"/>
        <v>144</v>
      </c>
      <c r="F22" s="8">
        <f t="shared" si="2"/>
        <v>4.4609665427509295</v>
      </c>
      <c r="G22" s="9">
        <v>140</v>
      </c>
      <c r="H22" s="10">
        <f t="shared" si="3"/>
        <v>4.337050805452292</v>
      </c>
      <c r="I22" s="12">
        <v>4</v>
      </c>
      <c r="J22" s="10">
        <f t="shared" si="4"/>
        <v>0.12391573729863693</v>
      </c>
    </row>
    <row r="23" spans="3:10" x14ac:dyDescent="0.25">
      <c r="C23" s="185"/>
      <c r="D23" s="11" t="s">
        <v>27</v>
      </c>
      <c r="E23" s="7">
        <f t="shared" si="1"/>
        <v>47</v>
      </c>
      <c r="F23" s="8">
        <f t="shared" si="2"/>
        <v>1.4560099132589839</v>
      </c>
      <c r="G23" s="12">
        <v>47</v>
      </c>
      <c r="H23" s="10">
        <f t="shared" si="3"/>
        <v>1.4560099132589839</v>
      </c>
      <c r="I23" s="12">
        <v>0</v>
      </c>
      <c r="J23" s="10">
        <f t="shared" si="4"/>
        <v>0</v>
      </c>
    </row>
    <row r="24" spans="3:10" ht="15.75" customHeight="1" x14ac:dyDescent="0.25">
      <c r="C24" s="186"/>
      <c r="D24" s="13" t="s">
        <v>28</v>
      </c>
      <c r="E24" s="14">
        <f t="shared" si="1"/>
        <v>27</v>
      </c>
      <c r="F24" s="15">
        <f t="shared" si="2"/>
        <v>0.83643122676579917</v>
      </c>
      <c r="G24" s="16">
        <v>25</v>
      </c>
      <c r="H24" s="15">
        <f t="shared" si="3"/>
        <v>0.77447335811648088</v>
      </c>
      <c r="I24" s="16">
        <v>2</v>
      </c>
      <c r="J24" s="15">
        <f t="shared" si="4"/>
        <v>6.1957868649318466E-2</v>
      </c>
    </row>
    <row r="25" spans="3:10" ht="25.5" x14ac:dyDescent="0.25">
      <c r="C25" s="184" t="s">
        <v>29</v>
      </c>
      <c r="D25" s="18" t="s">
        <v>30</v>
      </c>
      <c r="E25" s="7">
        <f t="shared" si="1"/>
        <v>26</v>
      </c>
      <c r="F25" s="8">
        <f t="shared" si="2"/>
        <v>0.80545229244113992</v>
      </c>
      <c r="G25" s="9">
        <v>25</v>
      </c>
      <c r="H25" s="10">
        <f t="shared" si="3"/>
        <v>0.77447335811648088</v>
      </c>
      <c r="I25" s="12">
        <v>1</v>
      </c>
      <c r="J25" s="10">
        <f t="shared" si="4"/>
        <v>3.0978934324659233E-2</v>
      </c>
    </row>
    <row r="26" spans="3:10" ht="25.5" x14ac:dyDescent="0.25">
      <c r="C26" s="185"/>
      <c r="D26" s="19" t="s">
        <v>31</v>
      </c>
      <c r="E26" s="7">
        <f t="shared" si="1"/>
        <v>62</v>
      </c>
      <c r="F26" s="8">
        <f t="shared" si="2"/>
        <v>1.9206939281288724</v>
      </c>
      <c r="G26" s="9">
        <v>46</v>
      </c>
      <c r="H26" s="10">
        <f t="shared" si="3"/>
        <v>1.4250309789343247</v>
      </c>
      <c r="I26" s="12">
        <v>16</v>
      </c>
      <c r="J26" s="10">
        <f t="shared" si="4"/>
        <v>0.49566294919454773</v>
      </c>
    </row>
    <row r="27" spans="3:10" ht="17.25" customHeight="1" x14ac:dyDescent="0.25">
      <c r="C27" s="185"/>
      <c r="D27" s="11" t="s">
        <v>32</v>
      </c>
      <c r="E27" s="7">
        <f t="shared" si="1"/>
        <v>44</v>
      </c>
      <c r="F27" s="8">
        <f t="shared" si="2"/>
        <v>1.3630731102850062</v>
      </c>
      <c r="G27" s="9">
        <v>36</v>
      </c>
      <c r="H27" s="10">
        <f t="shared" si="3"/>
        <v>1.1152416356877324</v>
      </c>
      <c r="I27" s="12">
        <v>8</v>
      </c>
      <c r="J27" s="10">
        <f t="shared" si="4"/>
        <v>0.24783147459727387</v>
      </c>
    </row>
    <row r="28" spans="3:10" x14ac:dyDescent="0.25">
      <c r="C28" s="185"/>
      <c r="D28" s="11" t="s">
        <v>33</v>
      </c>
      <c r="E28" s="7">
        <f t="shared" si="1"/>
        <v>0</v>
      </c>
      <c r="F28" s="8">
        <f t="shared" si="2"/>
        <v>0</v>
      </c>
      <c r="G28" s="9">
        <v>0</v>
      </c>
      <c r="H28" s="10">
        <f t="shared" si="3"/>
        <v>0</v>
      </c>
      <c r="I28" s="12">
        <v>0</v>
      </c>
      <c r="J28" s="10">
        <f t="shared" si="4"/>
        <v>0</v>
      </c>
    </row>
    <row r="29" spans="3:10" ht="16.5" customHeight="1" x14ac:dyDescent="0.25">
      <c r="C29" s="186"/>
      <c r="D29" s="13" t="s">
        <v>34</v>
      </c>
      <c r="E29" s="14">
        <f t="shared" si="1"/>
        <v>0</v>
      </c>
      <c r="F29" s="15">
        <f t="shared" si="2"/>
        <v>0</v>
      </c>
      <c r="G29" s="16">
        <v>0</v>
      </c>
      <c r="H29" s="15">
        <f t="shared" si="3"/>
        <v>0</v>
      </c>
      <c r="I29" s="16">
        <v>0</v>
      </c>
      <c r="J29" s="15">
        <f t="shared" si="4"/>
        <v>0</v>
      </c>
    </row>
    <row r="30" spans="3:10" x14ac:dyDescent="0.25">
      <c r="C30" s="184" t="s">
        <v>35</v>
      </c>
      <c r="D30" s="6" t="s">
        <v>36</v>
      </c>
      <c r="E30" s="7">
        <f t="shared" si="1"/>
        <v>21</v>
      </c>
      <c r="F30" s="8">
        <f t="shared" si="2"/>
        <v>0.65055762081784385</v>
      </c>
      <c r="G30" s="9">
        <v>11</v>
      </c>
      <c r="H30" s="10">
        <f t="shared" si="3"/>
        <v>0.34076827757125155</v>
      </c>
      <c r="I30" s="12">
        <v>10</v>
      </c>
      <c r="J30" s="10">
        <f t="shared" si="4"/>
        <v>0.30978934324659235</v>
      </c>
    </row>
    <row r="31" spans="3:10" x14ac:dyDescent="0.25">
      <c r="C31" s="185"/>
      <c r="D31" s="11" t="s">
        <v>37</v>
      </c>
      <c r="E31" s="7">
        <f t="shared" si="1"/>
        <v>0</v>
      </c>
      <c r="F31" s="8">
        <f t="shared" si="2"/>
        <v>0</v>
      </c>
      <c r="G31" s="9">
        <v>0</v>
      </c>
      <c r="H31" s="10">
        <f t="shared" si="3"/>
        <v>0</v>
      </c>
      <c r="I31" s="12">
        <v>0</v>
      </c>
      <c r="J31" s="10">
        <f t="shared" si="4"/>
        <v>0</v>
      </c>
    </row>
    <row r="32" spans="3:10" ht="15.75" customHeight="1" x14ac:dyDescent="0.25">
      <c r="C32" s="185"/>
      <c r="D32" s="11" t="s">
        <v>38</v>
      </c>
      <c r="E32" s="7">
        <f t="shared" si="1"/>
        <v>0</v>
      </c>
      <c r="F32" s="8">
        <f t="shared" si="2"/>
        <v>0</v>
      </c>
      <c r="G32" s="9">
        <v>0</v>
      </c>
      <c r="H32" s="10">
        <f t="shared" si="3"/>
        <v>0</v>
      </c>
      <c r="I32" s="12">
        <v>0</v>
      </c>
      <c r="J32" s="10">
        <f t="shared" si="4"/>
        <v>0</v>
      </c>
    </row>
    <row r="33" spans="3:10" ht="12" customHeight="1" x14ac:dyDescent="0.25">
      <c r="C33" s="185"/>
      <c r="D33" s="11" t="s">
        <v>39</v>
      </c>
      <c r="E33" s="7">
        <f t="shared" si="1"/>
        <v>103</v>
      </c>
      <c r="F33" s="8">
        <f t="shared" si="2"/>
        <v>3.190830235439901</v>
      </c>
      <c r="G33" s="12">
        <v>49</v>
      </c>
      <c r="H33" s="8">
        <f t="shared" si="3"/>
        <v>1.5179677819083022</v>
      </c>
      <c r="I33" s="12">
        <v>54</v>
      </c>
      <c r="J33" s="8">
        <f t="shared" si="4"/>
        <v>1.6728624535315983</v>
      </c>
    </row>
    <row r="34" spans="3:10" ht="13.5" customHeight="1" x14ac:dyDescent="0.25">
      <c r="C34" s="186"/>
      <c r="D34" s="13" t="s">
        <v>40</v>
      </c>
      <c r="E34" s="14">
        <f t="shared" si="1"/>
        <v>126</v>
      </c>
      <c r="F34" s="15">
        <f t="shared" si="2"/>
        <v>3.9033457249070631</v>
      </c>
      <c r="G34" s="16">
        <v>106</v>
      </c>
      <c r="H34" s="15">
        <f t="shared" si="3"/>
        <v>3.2837670384138784</v>
      </c>
      <c r="I34" s="16">
        <v>20</v>
      </c>
      <c r="J34" s="15">
        <f t="shared" si="4"/>
        <v>0.6195786864931847</v>
      </c>
    </row>
    <row r="35" spans="3:10" x14ac:dyDescent="0.25">
      <c r="C35" s="184" t="s">
        <v>41</v>
      </c>
      <c r="D35" s="6" t="s">
        <v>42</v>
      </c>
      <c r="E35" s="7">
        <f t="shared" si="1"/>
        <v>0</v>
      </c>
      <c r="F35" s="8">
        <v>0</v>
      </c>
      <c r="G35" s="9">
        <v>0</v>
      </c>
      <c r="H35" s="10">
        <f t="shared" si="3"/>
        <v>0</v>
      </c>
      <c r="I35" s="12">
        <v>0</v>
      </c>
      <c r="J35" s="10">
        <f>(I35/$E$8)*100</f>
        <v>0</v>
      </c>
    </row>
    <row r="36" spans="3:10" ht="15.75" customHeight="1" x14ac:dyDescent="0.25">
      <c r="C36" s="185"/>
      <c r="D36" s="11" t="s">
        <v>43</v>
      </c>
      <c r="E36" s="7">
        <f t="shared" si="1"/>
        <v>23</v>
      </c>
      <c r="F36" s="8">
        <f t="shared" si="2"/>
        <v>0.71251548946716237</v>
      </c>
      <c r="G36" s="12">
        <v>23</v>
      </c>
      <c r="H36" s="10">
        <f t="shared" si="3"/>
        <v>0.71251548946716237</v>
      </c>
      <c r="I36" s="12">
        <v>0</v>
      </c>
      <c r="J36" s="10">
        <f t="shared" si="4"/>
        <v>0</v>
      </c>
    </row>
    <row r="37" spans="3:10" ht="13.5" customHeight="1" x14ac:dyDescent="0.25">
      <c r="C37" s="186"/>
      <c r="D37" s="13" t="s">
        <v>44</v>
      </c>
      <c r="E37" s="14">
        <f t="shared" si="1"/>
        <v>704</v>
      </c>
      <c r="F37" s="15">
        <f t="shared" si="2"/>
        <v>21.809169764560099</v>
      </c>
      <c r="G37" s="16">
        <v>564</v>
      </c>
      <c r="H37" s="15">
        <f t="shared" si="3"/>
        <v>17.472118959107807</v>
      </c>
      <c r="I37" s="16">
        <v>140</v>
      </c>
      <c r="J37" s="15">
        <f t="shared" si="4"/>
        <v>4.337050805452292</v>
      </c>
    </row>
    <row r="38" spans="3:10" x14ac:dyDescent="0.25">
      <c r="C38" s="184" t="s">
        <v>45</v>
      </c>
      <c r="D38" s="6" t="s">
        <v>46</v>
      </c>
      <c r="E38" s="7">
        <f t="shared" si="1"/>
        <v>0</v>
      </c>
      <c r="F38" s="8">
        <f t="shared" si="2"/>
        <v>0</v>
      </c>
      <c r="G38" s="9">
        <v>0</v>
      </c>
      <c r="H38" s="10">
        <f t="shared" si="3"/>
        <v>0</v>
      </c>
      <c r="I38" s="12">
        <v>0</v>
      </c>
      <c r="J38" s="10">
        <f t="shared" si="4"/>
        <v>0</v>
      </c>
    </row>
    <row r="39" spans="3:10" x14ac:dyDescent="0.25">
      <c r="C39" s="185"/>
      <c r="D39" s="11" t="s">
        <v>47</v>
      </c>
      <c r="E39" s="7">
        <f t="shared" si="1"/>
        <v>0</v>
      </c>
      <c r="F39" s="8">
        <f t="shared" si="2"/>
        <v>0</v>
      </c>
      <c r="G39" s="9">
        <v>0</v>
      </c>
      <c r="H39" s="10">
        <f t="shared" si="3"/>
        <v>0</v>
      </c>
      <c r="I39" s="12">
        <v>0</v>
      </c>
      <c r="J39" s="10">
        <f t="shared" si="4"/>
        <v>0</v>
      </c>
    </row>
    <row r="40" spans="3:10" x14ac:dyDescent="0.25">
      <c r="C40" s="185"/>
      <c r="D40" s="11" t="s">
        <v>48</v>
      </c>
      <c r="E40" s="7">
        <f t="shared" si="1"/>
        <v>0</v>
      </c>
      <c r="F40" s="8">
        <f t="shared" si="2"/>
        <v>0</v>
      </c>
      <c r="G40" s="12">
        <v>0</v>
      </c>
      <c r="H40" s="10">
        <f t="shared" si="3"/>
        <v>0</v>
      </c>
      <c r="I40" s="12">
        <v>0</v>
      </c>
      <c r="J40" s="10">
        <f t="shared" si="4"/>
        <v>0</v>
      </c>
    </row>
    <row r="41" spans="3:10" x14ac:dyDescent="0.25">
      <c r="C41" s="186"/>
      <c r="D41" s="13" t="s">
        <v>49</v>
      </c>
      <c r="E41" s="14">
        <f t="shared" si="1"/>
        <v>0</v>
      </c>
      <c r="F41" s="15">
        <f t="shared" si="2"/>
        <v>0</v>
      </c>
      <c r="G41" s="16">
        <v>0</v>
      </c>
      <c r="H41" s="15">
        <f t="shared" si="3"/>
        <v>0</v>
      </c>
      <c r="I41" s="16">
        <v>0</v>
      </c>
      <c r="J41" s="15">
        <f t="shared" si="4"/>
        <v>0</v>
      </c>
    </row>
    <row r="42" spans="3:10" x14ac:dyDescent="0.25">
      <c r="C42" s="184" t="s">
        <v>50</v>
      </c>
      <c r="D42" s="6" t="s">
        <v>51</v>
      </c>
      <c r="E42" s="7">
        <f t="shared" si="1"/>
        <v>44</v>
      </c>
      <c r="F42" s="8">
        <f t="shared" si="2"/>
        <v>1.3630731102850062</v>
      </c>
      <c r="G42" s="9">
        <v>36</v>
      </c>
      <c r="H42" s="10">
        <f t="shared" si="3"/>
        <v>1.1152416356877324</v>
      </c>
      <c r="I42" s="12">
        <v>8</v>
      </c>
      <c r="J42" s="10">
        <f t="shared" si="4"/>
        <v>0.24783147459727387</v>
      </c>
    </row>
    <row r="43" spans="3:10" ht="14.25" customHeight="1" x14ac:dyDescent="0.25">
      <c r="C43" s="185"/>
      <c r="D43" s="11" t="s">
        <v>52</v>
      </c>
      <c r="E43" s="7">
        <f t="shared" si="1"/>
        <v>0</v>
      </c>
      <c r="F43" s="8">
        <f t="shared" si="2"/>
        <v>0</v>
      </c>
      <c r="G43" s="12">
        <v>0</v>
      </c>
      <c r="H43" s="8">
        <f t="shared" si="3"/>
        <v>0</v>
      </c>
      <c r="I43" s="12">
        <v>0</v>
      </c>
      <c r="J43" s="8">
        <f t="shared" si="4"/>
        <v>0</v>
      </c>
    </row>
    <row r="44" spans="3:10" x14ac:dyDescent="0.25">
      <c r="C44" s="186"/>
      <c r="D44" s="20" t="s">
        <v>53</v>
      </c>
      <c r="E44" s="14">
        <f t="shared" si="1"/>
        <v>28</v>
      </c>
      <c r="F44" s="15">
        <f t="shared" si="2"/>
        <v>0.86741016109045854</v>
      </c>
      <c r="G44" s="16">
        <v>20</v>
      </c>
      <c r="H44" s="15">
        <f t="shared" si="3"/>
        <v>0.6195786864931847</v>
      </c>
      <c r="I44" s="16">
        <v>8</v>
      </c>
      <c r="J44" s="15">
        <f t="shared" si="4"/>
        <v>0.24783147459727387</v>
      </c>
    </row>
    <row r="45" spans="3:10" ht="13.5" customHeight="1" x14ac:dyDescent="0.25">
      <c r="C45" s="184" t="s">
        <v>54</v>
      </c>
      <c r="D45" s="11" t="s">
        <v>55</v>
      </c>
      <c r="E45" s="7">
        <f t="shared" si="1"/>
        <v>66</v>
      </c>
      <c r="F45" s="8">
        <f t="shared" si="2"/>
        <v>2.0446096654275094</v>
      </c>
      <c r="G45" s="9">
        <v>48</v>
      </c>
      <c r="H45" s="10">
        <f t="shared" si="3"/>
        <v>1.486988847583643</v>
      </c>
      <c r="I45" s="12">
        <v>18</v>
      </c>
      <c r="J45" s="10">
        <f t="shared" si="4"/>
        <v>0.55762081784386619</v>
      </c>
    </row>
    <row r="46" spans="3:10" ht="15.75" customHeight="1" x14ac:dyDescent="0.25">
      <c r="C46" s="185"/>
      <c r="D46" s="11" t="s">
        <v>56</v>
      </c>
      <c r="E46" s="7">
        <f t="shared" si="1"/>
        <v>177</v>
      </c>
      <c r="F46" s="8">
        <f t="shared" si="2"/>
        <v>5.4832713754646845</v>
      </c>
      <c r="G46" s="9">
        <v>117</v>
      </c>
      <c r="H46" s="10">
        <f t="shared" si="3"/>
        <v>3.6245353159851299</v>
      </c>
      <c r="I46" s="12">
        <v>60</v>
      </c>
      <c r="J46" s="10">
        <f t="shared" si="4"/>
        <v>1.8587360594795539</v>
      </c>
    </row>
    <row r="47" spans="3:10" x14ac:dyDescent="0.25">
      <c r="C47" s="185"/>
      <c r="D47" s="11" t="s">
        <v>57</v>
      </c>
      <c r="E47" s="7">
        <f t="shared" si="1"/>
        <v>0</v>
      </c>
      <c r="F47" s="8">
        <f t="shared" si="2"/>
        <v>0</v>
      </c>
      <c r="G47" s="9">
        <v>0</v>
      </c>
      <c r="H47" s="10">
        <f t="shared" si="3"/>
        <v>0</v>
      </c>
      <c r="I47" s="12">
        <v>0</v>
      </c>
      <c r="J47" s="10">
        <f t="shared" si="4"/>
        <v>0</v>
      </c>
    </row>
    <row r="48" spans="3:10" x14ac:dyDescent="0.25">
      <c r="C48" s="186"/>
      <c r="D48" s="13" t="s">
        <v>58</v>
      </c>
      <c r="E48" s="7">
        <f t="shared" si="1"/>
        <v>0</v>
      </c>
      <c r="F48" s="8">
        <f t="shared" si="2"/>
        <v>0</v>
      </c>
      <c r="G48" s="16">
        <v>0</v>
      </c>
      <c r="H48" s="10">
        <f t="shared" si="3"/>
        <v>0</v>
      </c>
      <c r="I48" s="16">
        <v>0</v>
      </c>
      <c r="J48" s="10">
        <f t="shared" si="4"/>
        <v>0</v>
      </c>
    </row>
    <row r="49" spans="3:10" ht="15" customHeight="1" x14ac:dyDescent="0.25">
      <c r="C49" s="187" t="s">
        <v>59</v>
      </c>
      <c r="D49" s="187"/>
      <c r="E49" s="187"/>
      <c r="F49" s="187"/>
      <c r="G49" s="187"/>
      <c r="H49" s="187"/>
      <c r="I49" s="187"/>
      <c r="J49" s="187"/>
    </row>
  </sheetData>
  <mergeCells count="18">
    <mergeCell ref="I6:J6"/>
    <mergeCell ref="C5:D7"/>
    <mergeCell ref="G5:J5"/>
    <mergeCell ref="C3:J4"/>
    <mergeCell ref="C8:D8"/>
    <mergeCell ref="C9:C11"/>
    <mergeCell ref="C12:C17"/>
    <mergeCell ref="E6:F6"/>
    <mergeCell ref="G6:H6"/>
    <mergeCell ref="C42:C44"/>
    <mergeCell ref="C45:C48"/>
    <mergeCell ref="C49:J49"/>
    <mergeCell ref="C18:C20"/>
    <mergeCell ref="C21:C24"/>
    <mergeCell ref="C25:C29"/>
    <mergeCell ref="C30:C34"/>
    <mergeCell ref="C35:C37"/>
    <mergeCell ref="C38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workbookViewId="0">
      <selection activeCell="A2" sqref="A2"/>
    </sheetView>
  </sheetViews>
  <sheetFormatPr baseColWidth="10" defaultRowHeight="15" x14ac:dyDescent="0.25"/>
  <cols>
    <col min="3" max="3" width="58.85546875" customWidth="1"/>
    <col min="4" max="4" width="18.7109375" customWidth="1"/>
    <col min="5" max="5" width="15.7109375" style="21" customWidth="1"/>
  </cols>
  <sheetData>
    <row r="3" spans="3:5" x14ac:dyDescent="0.25">
      <c r="C3" s="201" t="s">
        <v>158</v>
      </c>
      <c r="D3" s="201"/>
      <c r="E3" s="201"/>
    </row>
    <row r="4" spans="3:5" x14ac:dyDescent="0.25">
      <c r="C4" s="202"/>
      <c r="D4" s="202"/>
      <c r="E4" s="202"/>
    </row>
    <row r="5" spans="3:5" x14ac:dyDescent="0.25">
      <c r="C5" s="39" t="s">
        <v>64</v>
      </c>
      <c r="D5" s="38" t="s">
        <v>5</v>
      </c>
      <c r="E5" s="38" t="s">
        <v>6</v>
      </c>
    </row>
    <row r="6" spans="3:5" ht="18" customHeight="1" x14ac:dyDescent="0.25">
      <c r="C6" s="40" t="s">
        <v>8</v>
      </c>
      <c r="D6" s="41">
        <f>SUM(D7:D28)</f>
        <v>676</v>
      </c>
      <c r="E6" s="41">
        <f>SUM(E7:E27)</f>
        <v>100.00000000000001</v>
      </c>
    </row>
    <row r="7" spans="3:5" ht="19.5" customHeight="1" x14ac:dyDescent="0.25">
      <c r="C7" s="22" t="s">
        <v>65</v>
      </c>
      <c r="D7" s="23">
        <v>22</v>
      </c>
      <c r="E7" s="24">
        <f t="shared" ref="E7:E28" si="0">(D7/$D$6)*100</f>
        <v>3.2544378698224854</v>
      </c>
    </row>
    <row r="8" spans="3:5" ht="18.75" customHeight="1" x14ac:dyDescent="0.25">
      <c r="C8" s="25" t="s">
        <v>66</v>
      </c>
      <c r="D8" s="26">
        <v>0</v>
      </c>
      <c r="E8" s="27">
        <f t="shared" si="0"/>
        <v>0</v>
      </c>
    </row>
    <row r="9" spans="3:5" ht="21.75" customHeight="1" x14ac:dyDescent="0.25">
      <c r="C9" s="25" t="s">
        <v>67</v>
      </c>
      <c r="D9" s="26">
        <v>24</v>
      </c>
      <c r="E9" s="27">
        <f t="shared" si="0"/>
        <v>3.5502958579881656</v>
      </c>
    </row>
    <row r="10" spans="3:5" ht="21.75" customHeight="1" x14ac:dyDescent="0.25">
      <c r="C10" s="28" t="s">
        <v>68</v>
      </c>
      <c r="D10" s="26">
        <v>1</v>
      </c>
      <c r="E10" s="27">
        <f t="shared" si="0"/>
        <v>0.14792899408284024</v>
      </c>
    </row>
    <row r="11" spans="3:5" ht="25.5" x14ac:dyDescent="0.25">
      <c r="C11" s="28" t="s">
        <v>69</v>
      </c>
      <c r="D11" s="26">
        <v>0</v>
      </c>
      <c r="E11" s="27">
        <f t="shared" si="0"/>
        <v>0</v>
      </c>
    </row>
    <row r="12" spans="3:5" ht="20.25" customHeight="1" x14ac:dyDescent="0.25">
      <c r="C12" s="25" t="s">
        <v>70</v>
      </c>
      <c r="D12" s="26">
        <v>36</v>
      </c>
      <c r="E12" s="27">
        <f t="shared" si="0"/>
        <v>5.3254437869822491</v>
      </c>
    </row>
    <row r="13" spans="3:5" ht="28.5" customHeight="1" x14ac:dyDescent="0.25">
      <c r="C13" s="28" t="s">
        <v>71</v>
      </c>
      <c r="D13" s="29">
        <v>304</v>
      </c>
      <c r="E13" s="27">
        <f t="shared" si="0"/>
        <v>44.970414201183431</v>
      </c>
    </row>
    <row r="14" spans="3:5" ht="24" customHeight="1" x14ac:dyDescent="0.25">
      <c r="C14" s="25" t="s">
        <v>72</v>
      </c>
      <c r="D14" s="30">
        <v>28</v>
      </c>
      <c r="E14" s="27">
        <f t="shared" si="0"/>
        <v>4.1420118343195274</v>
      </c>
    </row>
    <row r="15" spans="3:5" ht="24" customHeight="1" x14ac:dyDescent="0.25">
      <c r="C15" s="28" t="s">
        <v>73</v>
      </c>
      <c r="D15" s="30">
        <v>88</v>
      </c>
      <c r="E15" s="27">
        <f t="shared" si="0"/>
        <v>13.017751479289942</v>
      </c>
    </row>
    <row r="16" spans="3:5" ht="22.5" customHeight="1" x14ac:dyDescent="0.25">
      <c r="C16" s="25" t="s">
        <v>74</v>
      </c>
      <c r="D16" s="30">
        <v>0</v>
      </c>
      <c r="E16" s="27">
        <f t="shared" si="0"/>
        <v>0</v>
      </c>
    </row>
    <row r="17" spans="3:5" x14ac:dyDescent="0.25">
      <c r="C17" s="28" t="s">
        <v>75</v>
      </c>
      <c r="D17" s="30">
        <v>10</v>
      </c>
      <c r="E17" s="27">
        <f t="shared" si="0"/>
        <v>1.4792899408284024</v>
      </c>
    </row>
    <row r="18" spans="3:5" ht="21.75" customHeight="1" x14ac:dyDescent="0.25">
      <c r="C18" s="25" t="s">
        <v>76</v>
      </c>
      <c r="D18" s="30">
        <v>11</v>
      </c>
      <c r="E18" s="27">
        <f t="shared" si="0"/>
        <v>1.6272189349112427</v>
      </c>
    </row>
    <row r="19" spans="3:5" ht="18.75" customHeight="1" x14ac:dyDescent="0.25">
      <c r="C19" s="25" t="s">
        <v>77</v>
      </c>
      <c r="D19" s="29">
        <v>0</v>
      </c>
      <c r="E19" s="27">
        <f t="shared" si="0"/>
        <v>0</v>
      </c>
    </row>
    <row r="20" spans="3:5" ht="17.25" customHeight="1" x14ac:dyDescent="0.25">
      <c r="C20" s="28" t="s">
        <v>78</v>
      </c>
      <c r="D20" s="29">
        <v>0</v>
      </c>
      <c r="E20" s="27">
        <f t="shared" si="0"/>
        <v>0</v>
      </c>
    </row>
    <row r="21" spans="3:5" ht="25.5" x14ac:dyDescent="0.25">
      <c r="C21" s="28" t="s">
        <v>79</v>
      </c>
      <c r="D21" s="29">
        <v>0</v>
      </c>
      <c r="E21" s="27">
        <f t="shared" si="0"/>
        <v>0</v>
      </c>
    </row>
    <row r="22" spans="3:5" ht="18" customHeight="1" x14ac:dyDescent="0.25">
      <c r="C22" s="25" t="s">
        <v>80</v>
      </c>
      <c r="D22" s="29">
        <v>11</v>
      </c>
      <c r="E22" s="27">
        <f t="shared" si="0"/>
        <v>1.6272189349112427</v>
      </c>
    </row>
    <row r="23" spans="3:5" ht="27.75" customHeight="1" x14ac:dyDescent="0.25">
      <c r="C23" s="28" t="s">
        <v>81</v>
      </c>
      <c r="D23" s="29">
        <v>91</v>
      </c>
      <c r="E23" s="27">
        <f t="shared" si="0"/>
        <v>13.461538461538462</v>
      </c>
    </row>
    <row r="24" spans="3:5" ht="17.25" customHeight="1" x14ac:dyDescent="0.25">
      <c r="C24" s="28" t="s">
        <v>82</v>
      </c>
      <c r="D24" s="29">
        <v>16</v>
      </c>
      <c r="E24" s="27">
        <f t="shared" si="0"/>
        <v>2.3668639053254439</v>
      </c>
    </row>
    <row r="25" spans="3:5" ht="20.25" customHeight="1" x14ac:dyDescent="0.25">
      <c r="C25" s="28" t="s">
        <v>83</v>
      </c>
      <c r="D25" s="29">
        <v>11</v>
      </c>
      <c r="E25" s="27">
        <f t="shared" si="0"/>
        <v>1.6272189349112427</v>
      </c>
    </row>
    <row r="26" spans="3:5" ht="27" customHeight="1" x14ac:dyDescent="0.25">
      <c r="C26" s="28" t="s">
        <v>84</v>
      </c>
      <c r="D26" s="29">
        <v>23</v>
      </c>
      <c r="E26" s="27">
        <f t="shared" si="0"/>
        <v>3.4023668639053253</v>
      </c>
    </row>
    <row r="27" spans="3:5" ht="20.25" customHeight="1" x14ac:dyDescent="0.25">
      <c r="C27" s="25" t="s">
        <v>85</v>
      </c>
      <c r="D27" s="29">
        <v>0</v>
      </c>
      <c r="E27" s="27">
        <f t="shared" si="0"/>
        <v>0</v>
      </c>
    </row>
    <row r="28" spans="3:5" x14ac:dyDescent="0.25">
      <c r="C28" s="31" t="s">
        <v>86</v>
      </c>
      <c r="D28" s="32">
        <v>0</v>
      </c>
      <c r="E28" s="33">
        <f t="shared" si="0"/>
        <v>0</v>
      </c>
    </row>
    <row r="29" spans="3:5" x14ac:dyDescent="0.25">
      <c r="C29" s="198" t="s">
        <v>87</v>
      </c>
      <c r="D29" s="199"/>
      <c r="E29" s="199"/>
    </row>
    <row r="30" spans="3:5" x14ac:dyDescent="0.25">
      <c r="C30" s="34"/>
      <c r="D30" s="35"/>
      <c r="E30" s="36"/>
    </row>
    <row r="31" spans="3:5" x14ac:dyDescent="0.25">
      <c r="C31" s="34"/>
      <c r="D31" s="35"/>
      <c r="E31" s="36"/>
    </row>
    <row r="32" spans="3:5" x14ac:dyDescent="0.25">
      <c r="C32" s="34"/>
      <c r="D32" s="35"/>
      <c r="E32" s="36"/>
    </row>
    <row r="33" spans="3:5" x14ac:dyDescent="0.25">
      <c r="C33" s="34"/>
      <c r="D33" s="35"/>
      <c r="E33" s="36"/>
    </row>
    <row r="34" spans="3:5" x14ac:dyDescent="0.25">
      <c r="C34" s="34"/>
      <c r="D34" s="35"/>
      <c r="E34" s="36"/>
    </row>
    <row r="35" spans="3:5" x14ac:dyDescent="0.25">
      <c r="C35" s="34"/>
      <c r="D35" s="35"/>
      <c r="E35" s="36"/>
    </row>
    <row r="36" spans="3:5" x14ac:dyDescent="0.25">
      <c r="C36" s="34"/>
      <c r="D36" s="35"/>
      <c r="E36" s="36"/>
    </row>
    <row r="37" spans="3:5" x14ac:dyDescent="0.25">
      <c r="C37" s="34"/>
      <c r="D37" s="35"/>
      <c r="E37" s="36"/>
    </row>
    <row r="38" spans="3:5" x14ac:dyDescent="0.25">
      <c r="C38" s="37"/>
      <c r="D38" s="35"/>
      <c r="E38" s="36"/>
    </row>
    <row r="39" spans="3:5" x14ac:dyDescent="0.25">
      <c r="C39" s="34"/>
      <c r="D39" s="35"/>
      <c r="E39" s="36"/>
    </row>
    <row r="40" spans="3:5" x14ac:dyDescent="0.25">
      <c r="C40" s="34"/>
      <c r="D40" s="35"/>
      <c r="E40" s="36"/>
    </row>
    <row r="41" spans="3:5" x14ac:dyDescent="0.25">
      <c r="C41" s="34"/>
      <c r="D41" s="35"/>
      <c r="E41" s="36"/>
    </row>
    <row r="42" spans="3:5" x14ac:dyDescent="0.25">
      <c r="C42" s="34"/>
      <c r="D42" s="35"/>
      <c r="E42" s="36"/>
    </row>
    <row r="43" spans="3:5" x14ac:dyDescent="0.25">
      <c r="C43" s="200"/>
      <c r="D43" s="200"/>
      <c r="E43" s="200"/>
    </row>
  </sheetData>
  <mergeCells count="3">
    <mergeCell ref="C29:E29"/>
    <mergeCell ref="C43:E43"/>
    <mergeCell ref="C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15"/>
  <sheetViews>
    <sheetView workbookViewId="0">
      <selection activeCell="B3" sqref="B3"/>
    </sheetView>
  </sheetViews>
  <sheetFormatPr baseColWidth="10" defaultRowHeight="15" x14ac:dyDescent="0.25"/>
  <cols>
    <col min="4" max="4" width="45.140625" customWidth="1"/>
    <col min="5" max="5" width="23.5703125" customWidth="1"/>
    <col min="6" max="6" width="20.42578125" customWidth="1"/>
  </cols>
  <sheetData>
    <row r="5" spans="4:7" ht="36" customHeight="1" x14ac:dyDescent="0.25">
      <c r="D5" s="207" t="s">
        <v>98</v>
      </c>
      <c r="E5" s="207"/>
      <c r="F5" s="207"/>
    </row>
    <row r="6" spans="4:7" x14ac:dyDescent="0.25">
      <c r="D6" s="204" t="s">
        <v>88</v>
      </c>
      <c r="E6" s="206" t="s">
        <v>89</v>
      </c>
      <c r="F6" s="206"/>
      <c r="G6" s="1"/>
    </row>
    <row r="7" spans="4:7" x14ac:dyDescent="0.25">
      <c r="D7" s="205"/>
      <c r="E7" s="42" t="s">
        <v>90</v>
      </c>
      <c r="F7" s="42" t="s">
        <v>6</v>
      </c>
      <c r="G7" s="1"/>
    </row>
    <row r="8" spans="4:7" x14ac:dyDescent="0.25">
      <c r="D8" s="45" t="s">
        <v>8</v>
      </c>
      <c r="E8" s="42">
        <f t="shared" ref="E8:F8" si="0">SUM(E9:E14)</f>
        <v>676</v>
      </c>
      <c r="F8" s="42">
        <f t="shared" si="0"/>
        <v>100</v>
      </c>
      <c r="G8" s="1"/>
    </row>
    <row r="9" spans="4:7" ht="40.5" customHeight="1" x14ac:dyDescent="0.25">
      <c r="D9" s="46" t="s">
        <v>91</v>
      </c>
      <c r="E9" s="49">
        <v>236</v>
      </c>
      <c r="F9" s="43">
        <f t="shared" ref="F9:F14" si="1">(E9/$E$8)*100</f>
        <v>34.911242603550299</v>
      </c>
    </row>
    <row r="10" spans="4:7" ht="38.25" customHeight="1" x14ac:dyDescent="0.25">
      <c r="D10" s="47" t="s">
        <v>92</v>
      </c>
      <c r="E10" s="49">
        <v>99</v>
      </c>
      <c r="F10" s="43">
        <f t="shared" si="1"/>
        <v>14.644970414201183</v>
      </c>
    </row>
    <row r="11" spans="4:7" ht="40.5" customHeight="1" x14ac:dyDescent="0.25">
      <c r="D11" s="47" t="s">
        <v>93</v>
      </c>
      <c r="E11" s="50">
        <v>105</v>
      </c>
      <c r="F11" s="43">
        <f t="shared" si="1"/>
        <v>15.532544378698224</v>
      </c>
    </row>
    <row r="12" spans="4:7" ht="37.5" customHeight="1" x14ac:dyDescent="0.25">
      <c r="D12" s="47" t="s">
        <v>94</v>
      </c>
      <c r="E12" s="51">
        <v>0</v>
      </c>
      <c r="F12" s="43">
        <f t="shared" si="1"/>
        <v>0</v>
      </c>
    </row>
    <row r="13" spans="4:7" ht="37.5" customHeight="1" x14ac:dyDescent="0.25">
      <c r="D13" s="47" t="s">
        <v>95</v>
      </c>
      <c r="E13" s="51">
        <v>0</v>
      </c>
      <c r="F13" s="43">
        <f t="shared" si="1"/>
        <v>0</v>
      </c>
    </row>
    <row r="14" spans="4:7" ht="30.75" customHeight="1" x14ac:dyDescent="0.25">
      <c r="D14" s="48" t="s">
        <v>96</v>
      </c>
      <c r="E14" s="52">
        <v>236</v>
      </c>
      <c r="F14" s="44">
        <f t="shared" si="1"/>
        <v>34.911242603550299</v>
      </c>
    </row>
    <row r="15" spans="4:7" x14ac:dyDescent="0.25">
      <c r="D15" s="203" t="s">
        <v>97</v>
      </c>
      <c r="E15" s="203"/>
      <c r="F15" s="203"/>
    </row>
  </sheetData>
  <mergeCells count="4">
    <mergeCell ref="D15:F15"/>
    <mergeCell ref="D6:D7"/>
    <mergeCell ref="E6:F6"/>
    <mergeCell ref="D5:F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38"/>
  <sheetViews>
    <sheetView topLeftCell="A15" workbookViewId="0">
      <selection activeCell="P27" sqref="P27"/>
    </sheetView>
  </sheetViews>
  <sheetFormatPr baseColWidth="10" defaultRowHeight="15" x14ac:dyDescent="0.25"/>
  <cols>
    <col min="4" max="4" width="15.42578125" customWidth="1"/>
    <col min="5" max="5" width="8.28515625" customWidth="1"/>
    <col min="6" max="7" width="9.140625" customWidth="1"/>
    <col min="8" max="8" width="7.28515625" customWidth="1"/>
    <col min="9" max="9" width="9" customWidth="1"/>
    <col min="10" max="11" width="9.85546875" customWidth="1"/>
    <col min="12" max="12" width="11.42578125" customWidth="1"/>
  </cols>
  <sheetData>
    <row r="4" spans="4:12" ht="18.75" x14ac:dyDescent="0.3">
      <c r="D4" s="208"/>
      <c r="E4" s="208"/>
      <c r="F4" s="208"/>
      <c r="G4" s="208"/>
      <c r="H4" s="208"/>
      <c r="I4" s="208"/>
      <c r="J4" s="208"/>
      <c r="K4" s="208"/>
      <c r="L4" s="208"/>
    </row>
    <row r="5" spans="4:12" ht="32.25" customHeight="1" x14ac:dyDescent="0.25">
      <c r="D5" s="209" t="s">
        <v>112</v>
      </c>
      <c r="E5" s="209"/>
      <c r="F5" s="209"/>
      <c r="G5" s="209"/>
      <c r="H5" s="209"/>
      <c r="I5" s="209"/>
      <c r="J5" s="209"/>
      <c r="K5" s="209"/>
      <c r="L5" s="209"/>
    </row>
    <row r="6" spans="4:12" ht="15" customHeight="1" x14ac:dyDescent="0.25">
      <c r="D6" s="214" t="s">
        <v>99</v>
      </c>
      <c r="E6" s="216" t="s">
        <v>100</v>
      </c>
      <c r="F6" s="216"/>
      <c r="G6" s="216" t="s">
        <v>101</v>
      </c>
      <c r="H6" s="216"/>
      <c r="I6" s="216" t="s">
        <v>1</v>
      </c>
      <c r="J6" s="216"/>
      <c r="K6" s="216"/>
      <c r="L6" s="216"/>
    </row>
    <row r="7" spans="4:12" x14ac:dyDescent="0.25">
      <c r="D7" s="214"/>
      <c r="E7" s="216"/>
      <c r="F7" s="216"/>
      <c r="G7" s="217"/>
      <c r="H7" s="217"/>
      <c r="I7" s="217"/>
      <c r="J7" s="217"/>
      <c r="K7" s="217"/>
      <c r="L7" s="217"/>
    </row>
    <row r="8" spans="4:12" x14ac:dyDescent="0.25">
      <c r="D8" s="214"/>
      <c r="E8" s="217"/>
      <c r="F8" s="217"/>
      <c r="G8" s="212" t="s">
        <v>102</v>
      </c>
      <c r="H8" s="212"/>
      <c r="I8" s="213" t="s">
        <v>103</v>
      </c>
      <c r="J8" s="213"/>
      <c r="K8" s="213" t="s">
        <v>104</v>
      </c>
      <c r="L8" s="213"/>
    </row>
    <row r="9" spans="4:12" x14ac:dyDescent="0.25">
      <c r="D9" s="215"/>
      <c r="E9" s="53" t="s">
        <v>5</v>
      </c>
      <c r="F9" s="53" t="s">
        <v>6</v>
      </c>
      <c r="G9" s="53" t="s">
        <v>5</v>
      </c>
      <c r="H9" s="53" t="s">
        <v>6</v>
      </c>
      <c r="I9" s="54" t="s">
        <v>5</v>
      </c>
      <c r="J9" s="54" t="s">
        <v>6</v>
      </c>
      <c r="K9" s="54" t="s">
        <v>5</v>
      </c>
      <c r="L9" s="54" t="s">
        <v>6</v>
      </c>
    </row>
    <row r="10" spans="4:12" ht="21" customHeight="1" x14ac:dyDescent="0.25">
      <c r="D10" s="55" t="s">
        <v>8</v>
      </c>
      <c r="E10" s="56">
        <f>SUM(E11:E15)</f>
        <v>18</v>
      </c>
      <c r="F10" s="179">
        <f t="shared" ref="F10:L10" si="0">SUM(F11:F15)</f>
        <v>99.999999999999986</v>
      </c>
      <c r="G10" s="180">
        <f t="shared" si="0"/>
        <v>14677</v>
      </c>
      <c r="H10" s="180">
        <f t="shared" si="0"/>
        <v>100.00000000000001</v>
      </c>
      <c r="I10" s="180">
        <f t="shared" si="0"/>
        <v>10619</v>
      </c>
      <c r="J10" s="181">
        <f t="shared" si="0"/>
        <v>72.351297949172178</v>
      </c>
      <c r="K10" s="180">
        <f>SUM(K11:K15)</f>
        <v>4058</v>
      </c>
      <c r="L10" s="181">
        <f t="shared" si="0"/>
        <v>27.648702050827826</v>
      </c>
    </row>
    <row r="11" spans="4:12" ht="26.25" customHeight="1" x14ac:dyDescent="0.25">
      <c r="D11" s="58" t="s">
        <v>105</v>
      </c>
      <c r="E11" s="59">
        <v>6</v>
      </c>
      <c r="F11" s="60">
        <f>(E11/$E$10)*100</f>
        <v>33.333333333333329</v>
      </c>
      <c r="G11" s="61">
        <f>SUM(K11+I11)</f>
        <v>7692</v>
      </c>
      <c r="H11" s="62">
        <f>(G11/$G$10)*100</f>
        <v>52.408530353614502</v>
      </c>
      <c r="I11" s="63">
        <v>5456</v>
      </c>
      <c r="J11" s="178">
        <f>(I11/$G$10)*100</f>
        <v>37.173809361586159</v>
      </c>
      <c r="K11" s="63">
        <v>2236</v>
      </c>
      <c r="L11" s="62">
        <f>(K11/$G$10)*100</f>
        <v>15.234720992028345</v>
      </c>
    </row>
    <row r="12" spans="4:12" ht="30.75" customHeight="1" x14ac:dyDescent="0.25">
      <c r="D12" s="58" t="s">
        <v>106</v>
      </c>
      <c r="E12" s="59">
        <v>3</v>
      </c>
      <c r="F12" s="60">
        <f>(E12/$E$10)*100</f>
        <v>16.666666666666664</v>
      </c>
      <c r="G12" s="61">
        <f>SUM(K12+I12)</f>
        <v>1739</v>
      </c>
      <c r="H12" s="62">
        <f>(G12/$G$10)*100</f>
        <v>11.848470395857465</v>
      </c>
      <c r="I12" s="63">
        <v>1555</v>
      </c>
      <c r="J12" s="178">
        <f t="shared" ref="J12:J15" si="1">(I12/$G$10)*100</f>
        <v>10.594808203311304</v>
      </c>
      <c r="K12" s="63">
        <v>184</v>
      </c>
      <c r="L12" s="62">
        <f>(K12/$G$10)*100</f>
        <v>1.2536621925461606</v>
      </c>
    </row>
    <row r="13" spans="4:12" ht="30" customHeight="1" x14ac:dyDescent="0.25">
      <c r="D13" s="58" t="s">
        <v>107</v>
      </c>
      <c r="E13" s="64">
        <v>3</v>
      </c>
      <c r="F13" s="60">
        <f>(E13/$E$10)*100</f>
        <v>16.666666666666664</v>
      </c>
      <c r="G13" s="65">
        <f>SUM(K13+I13)</f>
        <v>3886</v>
      </c>
      <c r="H13" s="62">
        <f>(G13/$G$10)*100</f>
        <v>26.476800436056415</v>
      </c>
      <c r="I13" s="66">
        <v>2577</v>
      </c>
      <c r="J13" s="178">
        <f t="shared" si="1"/>
        <v>17.558084077127479</v>
      </c>
      <c r="K13" s="66">
        <v>1309</v>
      </c>
      <c r="L13" s="62">
        <f>(K13/$G$10)*100</f>
        <v>8.9187163589289362</v>
      </c>
    </row>
    <row r="14" spans="4:12" ht="30.75" customHeight="1" x14ac:dyDescent="0.25">
      <c r="D14" s="58" t="s">
        <v>108</v>
      </c>
      <c r="E14" s="67">
        <v>6</v>
      </c>
      <c r="F14" s="60">
        <f>(E14/$E$10)*100</f>
        <v>33.333333333333329</v>
      </c>
      <c r="G14" s="61">
        <f>SUM(K14+I14)</f>
        <v>1360</v>
      </c>
      <c r="H14" s="62">
        <f>(G14/$G$10)*100</f>
        <v>9.2661988144716219</v>
      </c>
      <c r="I14" s="65">
        <v>1031</v>
      </c>
      <c r="J14" s="178">
        <f t="shared" si="1"/>
        <v>7.0245963071472382</v>
      </c>
      <c r="K14" s="63">
        <v>329</v>
      </c>
      <c r="L14" s="62">
        <f>(K14/$G$10)*100</f>
        <v>2.241602507324385</v>
      </c>
    </row>
    <row r="15" spans="4:12" ht="30" customHeight="1" x14ac:dyDescent="0.25">
      <c r="D15" s="68" t="s">
        <v>109</v>
      </c>
      <c r="E15" s="69">
        <v>0</v>
      </c>
      <c r="F15" s="60">
        <f>(E15/$E$10)*100</f>
        <v>0</v>
      </c>
      <c r="G15" s="70">
        <f>SUM(K15+I15)</f>
        <v>0</v>
      </c>
      <c r="H15" s="62">
        <f>(G15/$G$10)*100</f>
        <v>0</v>
      </c>
      <c r="I15" s="65">
        <v>0</v>
      </c>
      <c r="J15" s="178">
        <f t="shared" si="1"/>
        <v>0</v>
      </c>
      <c r="K15" s="71">
        <v>0</v>
      </c>
      <c r="L15" s="62">
        <f>(K15/$G$10)*100</f>
        <v>0</v>
      </c>
    </row>
    <row r="16" spans="4:12" ht="15.75" customHeight="1" x14ac:dyDescent="0.25">
      <c r="D16" s="210" t="s">
        <v>110</v>
      </c>
      <c r="E16" s="210"/>
      <c r="F16" s="210"/>
      <c r="G16" s="210"/>
      <c r="H16" s="210"/>
      <c r="I16" s="210"/>
      <c r="J16" s="210"/>
      <c r="K16" s="210"/>
      <c r="L16" s="210"/>
    </row>
    <row r="18" spans="4:12" x14ac:dyDescent="0.25">
      <c r="D18" s="73"/>
      <c r="E18" s="73"/>
    </row>
    <row r="19" spans="4:12" x14ac:dyDescent="0.25">
      <c r="D19" s="73"/>
      <c r="E19" s="73"/>
    </row>
    <row r="20" spans="4:12" ht="34.5" customHeight="1" thickBot="1" x14ac:dyDescent="0.3">
      <c r="D20" s="211" t="s">
        <v>113</v>
      </c>
      <c r="E20" s="211"/>
      <c r="F20" s="211"/>
      <c r="G20" s="211"/>
      <c r="H20" s="211"/>
      <c r="I20" s="211"/>
      <c r="J20" s="211"/>
      <c r="K20" s="211"/>
      <c r="L20" s="211"/>
    </row>
    <row r="21" spans="4:12" ht="15" customHeight="1" x14ac:dyDescent="0.25">
      <c r="D21" s="214" t="s">
        <v>99</v>
      </c>
      <c r="E21" s="220" t="s">
        <v>100</v>
      </c>
      <c r="F21" s="220"/>
      <c r="G21" s="220" t="s">
        <v>101</v>
      </c>
      <c r="H21" s="220"/>
      <c r="I21" s="222" t="s">
        <v>1</v>
      </c>
      <c r="J21" s="222"/>
      <c r="K21" s="222"/>
      <c r="L21" s="222"/>
    </row>
    <row r="22" spans="4:12" x14ac:dyDescent="0.25">
      <c r="D22" s="214"/>
      <c r="E22" s="220"/>
      <c r="F22" s="220"/>
      <c r="G22" s="221"/>
      <c r="H22" s="221"/>
      <c r="I22" s="219" t="s">
        <v>103</v>
      </c>
      <c r="J22" s="219"/>
      <c r="K22" s="219" t="s">
        <v>104</v>
      </c>
      <c r="L22" s="219"/>
    </row>
    <row r="23" spans="4:12" x14ac:dyDescent="0.25">
      <c r="D23" s="214"/>
      <c r="E23" s="113" t="s">
        <v>5</v>
      </c>
      <c r="F23" s="74" t="s">
        <v>6</v>
      </c>
      <c r="G23" s="74" t="s">
        <v>5</v>
      </c>
      <c r="H23" s="74" t="s">
        <v>6</v>
      </c>
      <c r="I23" s="75" t="s">
        <v>5</v>
      </c>
      <c r="J23" s="75" t="s">
        <v>6</v>
      </c>
      <c r="K23" s="75" t="s">
        <v>5</v>
      </c>
      <c r="L23" s="74" t="s">
        <v>6</v>
      </c>
    </row>
    <row r="24" spans="4:12" ht="28.5" customHeight="1" x14ac:dyDescent="0.25">
      <c r="D24" s="114" t="s">
        <v>8</v>
      </c>
      <c r="E24" s="76">
        <f>SUM(E25:E29)</f>
        <v>2</v>
      </c>
      <c r="F24" s="76">
        <f t="shared" ref="F24:L24" si="2">SUM(F25:F29)</f>
        <v>100</v>
      </c>
      <c r="G24" s="77">
        <f>SUM(G25:G29)</f>
        <v>780</v>
      </c>
      <c r="H24" s="78">
        <f t="shared" si="2"/>
        <v>100</v>
      </c>
      <c r="I24" s="76">
        <f t="shared" si="2"/>
        <v>780</v>
      </c>
      <c r="J24" s="79">
        <f t="shared" si="2"/>
        <v>100</v>
      </c>
      <c r="K24" s="76">
        <f t="shared" si="2"/>
        <v>0</v>
      </c>
      <c r="L24" s="79">
        <f t="shared" si="2"/>
        <v>0</v>
      </c>
    </row>
    <row r="25" spans="4:12" ht="30.75" customHeight="1" x14ac:dyDescent="0.25">
      <c r="D25" s="80" t="s">
        <v>105</v>
      </c>
      <c r="E25" s="67">
        <v>1</v>
      </c>
      <c r="F25" s="81">
        <f>(E25/$E$24)*100</f>
        <v>50</v>
      </c>
      <c r="G25" s="65">
        <f>SUM(K25+I25)</f>
        <v>390</v>
      </c>
      <c r="H25" s="82">
        <f>(G25/$G$24)*100</f>
        <v>50</v>
      </c>
      <c r="I25" s="82">
        <v>390</v>
      </c>
      <c r="J25" s="82">
        <f>(I25/$G$24)*100</f>
        <v>50</v>
      </c>
      <c r="K25" s="65">
        <v>0</v>
      </c>
      <c r="L25" s="83">
        <f>(K25/$G$24)*100</f>
        <v>0</v>
      </c>
    </row>
    <row r="26" spans="4:12" ht="29.25" customHeight="1" x14ac:dyDescent="0.25">
      <c r="D26" s="80" t="s">
        <v>106</v>
      </c>
      <c r="E26" s="67">
        <v>0</v>
      </c>
      <c r="F26" s="81">
        <f>(E26/$E$24)*100</f>
        <v>0</v>
      </c>
      <c r="G26" s="65">
        <v>0</v>
      </c>
      <c r="H26" s="82">
        <f>(G26/$G$24)*100</f>
        <v>0</v>
      </c>
      <c r="I26" s="65">
        <v>0</v>
      </c>
      <c r="J26" s="82">
        <f t="shared" ref="J26:J29" si="3">(I26/$G$24)*100</f>
        <v>0</v>
      </c>
      <c r="K26" s="84">
        <v>0</v>
      </c>
      <c r="L26" s="83">
        <f>(K26/$G$24)*100</f>
        <v>0</v>
      </c>
    </row>
    <row r="27" spans="4:12" ht="29.25" customHeight="1" x14ac:dyDescent="0.25">
      <c r="D27" s="80" t="s">
        <v>108</v>
      </c>
      <c r="E27" s="67">
        <v>1</v>
      </c>
      <c r="F27" s="81">
        <f>(E27/$E$24)*100</f>
        <v>50</v>
      </c>
      <c r="G27" s="65">
        <f>SUM(K27+I27)</f>
        <v>390</v>
      </c>
      <c r="H27" s="82">
        <f>(G27/$G$24)*100</f>
        <v>50</v>
      </c>
      <c r="I27" s="65">
        <v>390</v>
      </c>
      <c r="J27" s="82">
        <f t="shared" si="3"/>
        <v>50</v>
      </c>
      <c r="K27" s="65">
        <v>0</v>
      </c>
      <c r="L27" s="83">
        <f>(K27/$G$24)*100</f>
        <v>0</v>
      </c>
    </row>
    <row r="28" spans="4:12" ht="32.25" customHeight="1" x14ac:dyDescent="0.25">
      <c r="D28" s="85" t="s">
        <v>109</v>
      </c>
      <c r="E28" s="69">
        <v>0</v>
      </c>
      <c r="F28" s="81">
        <f>(E28/$E$24)*100</f>
        <v>0</v>
      </c>
      <c r="G28" s="65">
        <f>SUM(K28+I28)</f>
        <v>0</v>
      </c>
      <c r="H28" s="82">
        <f>(G28/$G$24)*100</f>
        <v>0</v>
      </c>
      <c r="I28" s="86">
        <v>0</v>
      </c>
      <c r="J28" s="82">
        <f t="shared" si="3"/>
        <v>0</v>
      </c>
      <c r="K28" s="86">
        <v>0</v>
      </c>
      <c r="L28" s="83">
        <f>(K28/$G$24)*100</f>
        <v>0</v>
      </c>
    </row>
    <row r="29" spans="4:12" ht="30.75" customHeight="1" x14ac:dyDescent="0.25">
      <c r="D29" s="87" t="s">
        <v>107</v>
      </c>
      <c r="E29" s="88">
        <v>0</v>
      </c>
      <c r="F29" s="89">
        <f>(E29/$E$24)*100</f>
        <v>0</v>
      </c>
      <c r="G29" s="72">
        <f>SUM(K29+I29)</f>
        <v>0</v>
      </c>
      <c r="H29" s="88">
        <v>0</v>
      </c>
      <c r="I29" s="88">
        <v>0</v>
      </c>
      <c r="J29" s="90">
        <f t="shared" si="3"/>
        <v>0</v>
      </c>
      <c r="K29" s="88">
        <v>0</v>
      </c>
      <c r="L29" s="91">
        <f>(K29/$G$24)*100</f>
        <v>0</v>
      </c>
    </row>
    <row r="30" spans="4:12" ht="17.25" customHeight="1" x14ac:dyDescent="0.25">
      <c r="D30" s="218" t="s">
        <v>111</v>
      </c>
      <c r="E30" s="218"/>
      <c r="F30" s="218"/>
      <c r="G30" s="218"/>
      <c r="H30" s="218"/>
      <c r="I30" s="218"/>
      <c r="J30" s="218"/>
      <c r="K30" s="218"/>
      <c r="L30" s="218"/>
    </row>
    <row r="32" spans="4:12" x14ac:dyDescent="0.25">
      <c r="D32" s="73"/>
      <c r="E32" s="73"/>
      <c r="F32" s="73"/>
    </row>
    <row r="33" spans="4:9" x14ac:dyDescent="0.25">
      <c r="D33" s="73"/>
      <c r="E33" s="73"/>
      <c r="F33" s="73"/>
    </row>
    <row r="34" spans="4:9" x14ac:dyDescent="0.25">
      <c r="D34" s="73"/>
      <c r="E34" s="73"/>
      <c r="F34" s="73"/>
    </row>
    <row r="35" spans="4:9" x14ac:dyDescent="0.25">
      <c r="D35" s="73"/>
      <c r="E35" s="73"/>
      <c r="F35" s="73"/>
    </row>
    <row r="36" spans="4:9" x14ac:dyDescent="0.25">
      <c r="D36" s="73"/>
      <c r="E36" s="73"/>
      <c r="F36" s="73"/>
    </row>
    <row r="37" spans="4:9" x14ac:dyDescent="0.25">
      <c r="D37" s="73"/>
      <c r="E37" s="73"/>
      <c r="F37" s="73"/>
    </row>
    <row r="38" spans="4:9" x14ac:dyDescent="0.25">
      <c r="I38" s="57"/>
    </row>
  </sheetData>
  <mergeCells count="18">
    <mergeCell ref="D30:L30"/>
    <mergeCell ref="I22:J22"/>
    <mergeCell ref="K22:L22"/>
    <mergeCell ref="D21:D23"/>
    <mergeCell ref="E21:F22"/>
    <mergeCell ref="G21:H22"/>
    <mergeCell ref="I21:L21"/>
    <mergeCell ref="D4:L4"/>
    <mergeCell ref="D5:L5"/>
    <mergeCell ref="D16:L16"/>
    <mergeCell ref="D20:L20"/>
    <mergeCell ref="G8:H8"/>
    <mergeCell ref="I8:J8"/>
    <mergeCell ref="K8:L8"/>
    <mergeCell ref="D6:D9"/>
    <mergeCell ref="E6:F8"/>
    <mergeCell ref="G6:H7"/>
    <mergeCell ref="I6:L7"/>
  </mergeCells>
  <pageMargins left="0.7" right="0.7" top="0.4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28"/>
  <sheetViews>
    <sheetView workbookViewId="0">
      <selection activeCell="A21" sqref="A21"/>
    </sheetView>
  </sheetViews>
  <sheetFormatPr baseColWidth="10" defaultRowHeight="15" x14ac:dyDescent="0.25"/>
  <cols>
    <col min="3" max="3" width="58.140625" customWidth="1"/>
    <col min="4" max="4" width="14.140625" customWidth="1"/>
    <col min="5" max="5" width="12.28515625" customWidth="1"/>
    <col min="8" max="8" width="16.5703125" customWidth="1"/>
    <col min="9" max="9" width="13.85546875" customWidth="1"/>
  </cols>
  <sheetData>
    <row r="1" spans="3:28" ht="23.25" customHeight="1" thickBot="1" x14ac:dyDescent="0.3">
      <c r="C1" s="223" t="s">
        <v>112</v>
      </c>
      <c r="D1" s="223"/>
      <c r="E1" s="223"/>
      <c r="F1" s="223"/>
      <c r="G1" s="223"/>
      <c r="H1" s="223"/>
      <c r="I1" s="22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"/>
    </row>
    <row r="2" spans="3:28" ht="15.75" x14ac:dyDescent="0.25">
      <c r="C2" s="225" t="s">
        <v>64</v>
      </c>
      <c r="D2" s="92"/>
      <c r="E2" s="224"/>
      <c r="F2" s="224"/>
      <c r="G2" s="224"/>
      <c r="H2" s="224"/>
      <c r="I2" s="224"/>
    </row>
    <row r="3" spans="3:28" ht="30" x14ac:dyDescent="0.25">
      <c r="C3" s="226"/>
      <c r="D3" s="93" t="s">
        <v>114</v>
      </c>
      <c r="E3" s="94" t="s">
        <v>105</v>
      </c>
      <c r="F3" s="95" t="s">
        <v>115</v>
      </c>
      <c r="G3" s="95" t="s">
        <v>108</v>
      </c>
      <c r="H3" s="95" t="s">
        <v>116</v>
      </c>
      <c r="I3" s="94" t="s">
        <v>109</v>
      </c>
    </row>
    <row r="4" spans="3:28" ht="20.25" customHeight="1" x14ac:dyDescent="0.25">
      <c r="C4" s="227"/>
      <c r="D4" s="97" t="s">
        <v>5</v>
      </c>
      <c r="E4" s="96" t="s">
        <v>5</v>
      </c>
      <c r="F4" s="96" t="s">
        <v>5</v>
      </c>
      <c r="G4" s="96" t="s">
        <v>5</v>
      </c>
      <c r="H4" s="96" t="s">
        <v>5</v>
      </c>
      <c r="I4" s="96" t="s">
        <v>5</v>
      </c>
    </row>
    <row r="5" spans="3:28" x14ac:dyDescent="0.25">
      <c r="C5" s="98" t="s">
        <v>8</v>
      </c>
      <c r="D5" s="99">
        <f t="shared" ref="D5:I5" si="0">SUM(D6:D27)</f>
        <v>18</v>
      </c>
      <c r="E5" s="100">
        <f t="shared" si="0"/>
        <v>6</v>
      </c>
      <c r="F5" s="101">
        <f t="shared" si="0"/>
        <v>3</v>
      </c>
      <c r="G5" s="101">
        <f>SUM(G6:G27)</f>
        <v>6</v>
      </c>
      <c r="H5" s="101">
        <f t="shared" si="0"/>
        <v>3</v>
      </c>
      <c r="I5" s="101">
        <f t="shared" si="0"/>
        <v>0</v>
      </c>
    </row>
    <row r="6" spans="3:28" ht="21.75" customHeight="1" x14ac:dyDescent="0.25">
      <c r="C6" s="102" t="s">
        <v>65</v>
      </c>
      <c r="D6" s="104">
        <f t="shared" ref="D6:D27" si="1">SUM(I6+H6+G6+F6+E6)</f>
        <v>1</v>
      </c>
      <c r="E6" s="104">
        <v>1</v>
      </c>
      <c r="F6" s="64">
        <v>0</v>
      </c>
      <c r="G6" s="64">
        <v>0</v>
      </c>
      <c r="H6" s="64">
        <v>0</v>
      </c>
      <c r="I6" s="104">
        <v>0</v>
      </c>
    </row>
    <row r="7" spans="3:28" ht="24" customHeight="1" x14ac:dyDescent="0.25">
      <c r="C7" s="107" t="s">
        <v>66</v>
      </c>
      <c r="D7" s="104">
        <f t="shared" si="1"/>
        <v>4</v>
      </c>
      <c r="E7" s="104">
        <v>1</v>
      </c>
      <c r="F7" s="64">
        <v>0</v>
      </c>
      <c r="G7" s="64">
        <v>1</v>
      </c>
      <c r="H7" s="64">
        <v>2</v>
      </c>
      <c r="I7" s="104">
        <v>0</v>
      </c>
    </row>
    <row r="8" spans="3:28" ht="19.5" customHeight="1" x14ac:dyDescent="0.25">
      <c r="C8" s="107" t="s">
        <v>67</v>
      </c>
      <c r="D8" s="104">
        <f t="shared" si="1"/>
        <v>0</v>
      </c>
      <c r="E8" s="104">
        <v>0</v>
      </c>
      <c r="F8" s="64">
        <v>0</v>
      </c>
      <c r="G8" s="64">
        <v>0</v>
      </c>
      <c r="H8" s="64">
        <v>0</v>
      </c>
      <c r="I8" s="104">
        <v>0</v>
      </c>
    </row>
    <row r="9" spans="3:28" ht="22.5" customHeight="1" x14ac:dyDescent="0.25">
      <c r="C9" s="102" t="s">
        <v>68</v>
      </c>
      <c r="D9" s="104">
        <f t="shared" si="1"/>
        <v>5</v>
      </c>
      <c r="E9" s="104">
        <v>1</v>
      </c>
      <c r="F9" s="64">
        <v>1</v>
      </c>
      <c r="G9" s="64">
        <v>3</v>
      </c>
      <c r="H9" s="64">
        <v>0</v>
      </c>
      <c r="I9" s="104">
        <v>0</v>
      </c>
    </row>
    <row r="10" spans="3:28" ht="30" x14ac:dyDescent="0.25">
      <c r="C10" s="102" t="s">
        <v>69</v>
      </c>
      <c r="D10" s="104">
        <f t="shared" si="1"/>
        <v>0</v>
      </c>
      <c r="E10" s="104">
        <v>0</v>
      </c>
      <c r="F10" s="64">
        <v>0</v>
      </c>
      <c r="G10" s="104">
        <v>0</v>
      </c>
      <c r="H10" s="64">
        <v>0</v>
      </c>
      <c r="I10" s="104">
        <v>0</v>
      </c>
    </row>
    <row r="11" spans="3:28" ht="21.75" customHeight="1" x14ac:dyDescent="0.25">
      <c r="C11" s="107" t="s">
        <v>70</v>
      </c>
      <c r="D11" s="104">
        <f t="shared" si="1"/>
        <v>0</v>
      </c>
      <c r="E11" s="104">
        <v>0</v>
      </c>
      <c r="F11" s="64">
        <v>0</v>
      </c>
      <c r="G11" s="64">
        <v>0</v>
      </c>
      <c r="H11" s="64">
        <v>0</v>
      </c>
      <c r="I11" s="104">
        <v>0</v>
      </c>
    </row>
    <row r="12" spans="3:28" ht="33.75" customHeight="1" x14ac:dyDescent="0.25">
      <c r="C12" s="102" t="s">
        <v>71</v>
      </c>
      <c r="D12" s="104">
        <f t="shared" si="1"/>
        <v>4</v>
      </c>
      <c r="E12" s="104">
        <v>1</v>
      </c>
      <c r="F12" s="64">
        <v>1</v>
      </c>
      <c r="G12" s="64">
        <v>1</v>
      </c>
      <c r="H12" s="64">
        <v>1</v>
      </c>
      <c r="I12" s="104">
        <v>0</v>
      </c>
    </row>
    <row r="13" spans="3:28" ht="22.5" customHeight="1" x14ac:dyDescent="0.25">
      <c r="C13" s="107" t="s">
        <v>72</v>
      </c>
      <c r="D13" s="104">
        <f t="shared" si="1"/>
        <v>2</v>
      </c>
      <c r="E13" s="104">
        <v>1</v>
      </c>
      <c r="F13" s="64">
        <v>0</v>
      </c>
      <c r="G13" s="64">
        <v>1</v>
      </c>
      <c r="H13" s="64">
        <v>0</v>
      </c>
      <c r="I13" s="104">
        <v>0</v>
      </c>
    </row>
    <row r="14" spans="3:28" ht="23.25" customHeight="1" x14ac:dyDescent="0.25">
      <c r="C14" s="102" t="s">
        <v>73</v>
      </c>
      <c r="D14" s="104">
        <f t="shared" si="1"/>
        <v>0</v>
      </c>
      <c r="E14" s="64">
        <v>0</v>
      </c>
      <c r="F14" s="64">
        <v>0</v>
      </c>
      <c r="G14" s="64">
        <v>0</v>
      </c>
      <c r="H14" s="64">
        <v>0</v>
      </c>
      <c r="I14" s="104">
        <v>0</v>
      </c>
    </row>
    <row r="15" spans="3:28" ht="22.5" customHeight="1" x14ac:dyDescent="0.25">
      <c r="C15" s="107" t="s">
        <v>74</v>
      </c>
      <c r="D15" s="104">
        <f t="shared" si="1"/>
        <v>1</v>
      </c>
      <c r="E15" s="64">
        <v>1</v>
      </c>
      <c r="F15" s="64">
        <v>0</v>
      </c>
      <c r="G15" s="64">
        <v>0</v>
      </c>
      <c r="H15" s="64">
        <v>0</v>
      </c>
      <c r="I15" s="104">
        <v>0</v>
      </c>
    </row>
    <row r="16" spans="3:28" ht="27" customHeight="1" x14ac:dyDescent="0.25">
      <c r="C16" s="102" t="s">
        <v>75</v>
      </c>
      <c r="D16" s="104">
        <f t="shared" si="1"/>
        <v>0</v>
      </c>
      <c r="E16" s="64">
        <v>0</v>
      </c>
      <c r="F16" s="64">
        <v>0</v>
      </c>
      <c r="G16" s="64">
        <v>0</v>
      </c>
      <c r="H16" s="64">
        <v>0</v>
      </c>
      <c r="I16" s="104">
        <v>0</v>
      </c>
    </row>
    <row r="17" spans="3:9" ht="27.75" customHeight="1" x14ac:dyDescent="0.25">
      <c r="C17" s="107" t="s">
        <v>76</v>
      </c>
      <c r="D17" s="104">
        <f t="shared" si="1"/>
        <v>0</v>
      </c>
      <c r="E17" s="64">
        <v>0</v>
      </c>
      <c r="F17" s="64">
        <v>0</v>
      </c>
      <c r="G17" s="64">
        <v>0</v>
      </c>
      <c r="H17" s="64">
        <v>0</v>
      </c>
      <c r="I17" s="104">
        <v>0</v>
      </c>
    </row>
    <row r="18" spans="3:9" ht="24" customHeight="1" x14ac:dyDescent="0.25">
      <c r="C18" s="107" t="s">
        <v>77</v>
      </c>
      <c r="D18" s="104">
        <f t="shared" si="1"/>
        <v>0</v>
      </c>
      <c r="E18" s="64">
        <v>0</v>
      </c>
      <c r="F18" s="64">
        <v>0</v>
      </c>
      <c r="G18" s="64">
        <v>0</v>
      </c>
      <c r="H18" s="64">
        <v>0</v>
      </c>
      <c r="I18" s="104">
        <v>0</v>
      </c>
    </row>
    <row r="19" spans="3:9" ht="24" customHeight="1" x14ac:dyDescent="0.25">
      <c r="C19" s="102" t="s">
        <v>78</v>
      </c>
      <c r="D19" s="104">
        <f t="shared" si="1"/>
        <v>0</v>
      </c>
      <c r="E19" s="64">
        <v>0</v>
      </c>
      <c r="F19" s="64">
        <v>0</v>
      </c>
      <c r="G19" s="64">
        <v>0</v>
      </c>
      <c r="H19" s="64">
        <v>0</v>
      </c>
      <c r="I19" s="104">
        <v>0</v>
      </c>
    </row>
    <row r="20" spans="3:9" ht="30" x14ac:dyDescent="0.25">
      <c r="C20" s="102" t="s">
        <v>79</v>
      </c>
      <c r="D20" s="104">
        <f t="shared" si="1"/>
        <v>1</v>
      </c>
      <c r="E20" s="106">
        <v>0</v>
      </c>
      <c r="F20" s="64">
        <v>1</v>
      </c>
      <c r="G20" s="64">
        <v>0</v>
      </c>
      <c r="H20" s="64">
        <v>0</v>
      </c>
      <c r="I20" s="104">
        <v>0</v>
      </c>
    </row>
    <row r="21" spans="3:9" ht="21" customHeight="1" x14ac:dyDescent="0.25">
      <c r="C21" s="107" t="s">
        <v>80</v>
      </c>
      <c r="D21" s="104">
        <f t="shared" si="1"/>
        <v>0</v>
      </c>
      <c r="E21" s="104">
        <v>0</v>
      </c>
      <c r="F21" s="64">
        <v>0</v>
      </c>
      <c r="G21" s="64">
        <v>0</v>
      </c>
      <c r="H21" s="64">
        <v>0</v>
      </c>
      <c r="I21" s="104">
        <v>0</v>
      </c>
    </row>
    <row r="22" spans="3:9" ht="33" customHeight="1" x14ac:dyDescent="0.25">
      <c r="C22" s="102" t="s">
        <v>81</v>
      </c>
      <c r="D22" s="104">
        <f t="shared" si="1"/>
        <v>0</v>
      </c>
      <c r="E22" s="104">
        <v>0</v>
      </c>
      <c r="F22" s="64">
        <v>0</v>
      </c>
      <c r="G22" s="64">
        <v>0</v>
      </c>
      <c r="H22" s="64">
        <v>0</v>
      </c>
      <c r="I22" s="104">
        <v>0</v>
      </c>
    </row>
    <row r="23" spans="3:9" ht="23.25" customHeight="1" x14ac:dyDescent="0.25">
      <c r="C23" s="102" t="s">
        <v>82</v>
      </c>
      <c r="D23" s="104">
        <f t="shared" si="1"/>
        <v>0</v>
      </c>
      <c r="E23" s="104">
        <v>0</v>
      </c>
      <c r="F23" s="64">
        <v>0</v>
      </c>
      <c r="G23" s="64">
        <v>0</v>
      </c>
      <c r="H23" s="64">
        <v>0</v>
      </c>
      <c r="I23" s="104">
        <v>0</v>
      </c>
    </row>
    <row r="24" spans="3:9" ht="24" customHeight="1" x14ac:dyDescent="0.25">
      <c r="C24" s="102" t="s">
        <v>83</v>
      </c>
      <c r="D24" s="104">
        <f t="shared" si="1"/>
        <v>0</v>
      </c>
      <c r="E24" s="104">
        <v>0</v>
      </c>
      <c r="F24" s="64">
        <v>0</v>
      </c>
      <c r="G24" s="64">
        <v>0</v>
      </c>
      <c r="H24" s="64">
        <v>0</v>
      </c>
      <c r="I24" s="104">
        <v>0</v>
      </c>
    </row>
    <row r="25" spans="3:9" ht="33" customHeight="1" x14ac:dyDescent="0.25">
      <c r="C25" s="102" t="s">
        <v>84</v>
      </c>
      <c r="D25" s="104">
        <f t="shared" si="1"/>
        <v>0</v>
      </c>
      <c r="E25" s="104">
        <v>0</v>
      </c>
      <c r="F25" s="64">
        <v>0</v>
      </c>
      <c r="G25" s="64">
        <v>0</v>
      </c>
      <c r="H25" s="64">
        <v>0</v>
      </c>
      <c r="I25" s="104">
        <v>0</v>
      </c>
    </row>
    <row r="26" spans="3:9" ht="25.5" customHeight="1" x14ac:dyDescent="0.25">
      <c r="C26" s="107" t="s">
        <v>85</v>
      </c>
      <c r="D26" s="104">
        <f t="shared" si="1"/>
        <v>0</v>
      </c>
      <c r="E26" s="104">
        <v>0</v>
      </c>
      <c r="F26" s="64">
        <v>0</v>
      </c>
      <c r="G26" s="64">
        <v>0</v>
      </c>
      <c r="H26" s="64">
        <v>0</v>
      </c>
      <c r="I26" s="104">
        <v>0</v>
      </c>
    </row>
    <row r="27" spans="3:9" ht="20.25" customHeight="1" x14ac:dyDescent="0.25">
      <c r="C27" s="108" t="s">
        <v>86</v>
      </c>
      <c r="D27" s="88">
        <f t="shared" si="1"/>
        <v>0</v>
      </c>
      <c r="E27" s="109">
        <v>0</v>
      </c>
      <c r="F27" s="88">
        <v>0</v>
      </c>
      <c r="G27" s="88">
        <v>0</v>
      </c>
      <c r="H27" s="88">
        <v>0</v>
      </c>
      <c r="I27" s="109">
        <v>0</v>
      </c>
    </row>
    <row r="28" spans="3:9" ht="15.75" x14ac:dyDescent="0.3">
      <c r="C28" s="111" t="s">
        <v>110</v>
      </c>
    </row>
  </sheetData>
  <mergeCells count="3">
    <mergeCell ref="C1:I1"/>
    <mergeCell ref="E2:I2"/>
    <mergeCell ref="C2:C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workbookViewId="0">
      <selection activeCell="C19" sqref="C19"/>
    </sheetView>
  </sheetViews>
  <sheetFormatPr baseColWidth="10" defaultRowHeight="15" x14ac:dyDescent="0.25"/>
  <cols>
    <col min="3" max="3" width="58.140625" customWidth="1"/>
    <col min="4" max="4" width="14.140625" customWidth="1"/>
    <col min="5" max="5" width="12" customWidth="1"/>
    <col min="6" max="6" width="12.28515625" customWidth="1"/>
    <col min="7" max="7" width="11" customWidth="1"/>
    <col min="8" max="8" width="17.42578125" customWidth="1"/>
    <col min="9" max="9" width="13.5703125" customWidth="1"/>
  </cols>
  <sheetData>
    <row r="2" spans="3:9" ht="16.5" customHeight="1" x14ac:dyDescent="0.25">
      <c r="C2" s="228" t="s">
        <v>117</v>
      </c>
      <c r="D2" s="228"/>
      <c r="E2" s="228"/>
      <c r="F2" s="228"/>
      <c r="G2" s="228"/>
      <c r="H2" s="228"/>
      <c r="I2" s="228"/>
    </row>
    <row r="3" spans="3:9" ht="15.75" x14ac:dyDescent="0.25">
      <c r="C3" s="225" t="s">
        <v>64</v>
      </c>
      <c r="D3" s="92"/>
      <c r="E3" s="224"/>
      <c r="F3" s="224"/>
      <c r="G3" s="224"/>
      <c r="H3" s="224"/>
      <c r="I3" s="224"/>
    </row>
    <row r="4" spans="3:9" ht="30" x14ac:dyDescent="0.25">
      <c r="C4" s="226"/>
      <c r="D4" s="93" t="s">
        <v>114</v>
      </c>
      <c r="E4" s="182" t="s">
        <v>105</v>
      </c>
      <c r="F4" s="183" t="s">
        <v>154</v>
      </c>
      <c r="G4" s="183" t="s">
        <v>155</v>
      </c>
      <c r="H4" s="183" t="s">
        <v>116</v>
      </c>
      <c r="I4" s="182" t="s">
        <v>109</v>
      </c>
    </row>
    <row r="5" spans="3:9" ht="20.25" customHeight="1" x14ac:dyDescent="0.25">
      <c r="C5" s="227"/>
      <c r="D5" s="97" t="s">
        <v>5</v>
      </c>
      <c r="E5" s="96" t="s">
        <v>5</v>
      </c>
      <c r="F5" s="96" t="s">
        <v>5</v>
      </c>
      <c r="G5" s="96" t="s">
        <v>5</v>
      </c>
      <c r="H5" s="96" t="s">
        <v>5</v>
      </c>
      <c r="I5" s="96" t="s">
        <v>5</v>
      </c>
    </row>
    <row r="6" spans="3:9" ht="16.5" customHeight="1" x14ac:dyDescent="0.25">
      <c r="C6" s="98" t="s">
        <v>8</v>
      </c>
      <c r="D6" s="99">
        <f t="shared" ref="D6:I6" si="0">SUM(D7:D28)</f>
        <v>2</v>
      </c>
      <c r="E6" s="100">
        <f t="shared" si="0"/>
        <v>1</v>
      </c>
      <c r="F6" s="101">
        <f t="shared" si="0"/>
        <v>0</v>
      </c>
      <c r="G6" s="101">
        <f>SUM(G7:G28)</f>
        <v>1</v>
      </c>
      <c r="H6" s="101">
        <f t="shared" si="0"/>
        <v>0</v>
      </c>
      <c r="I6" s="101">
        <f t="shared" si="0"/>
        <v>0</v>
      </c>
    </row>
    <row r="7" spans="3:9" ht="21.75" customHeight="1" x14ac:dyDescent="0.25">
      <c r="C7" s="102" t="s">
        <v>65</v>
      </c>
      <c r="D7" s="64">
        <f>SUM(I7+H7+G7+F7+E7)</f>
        <v>0</v>
      </c>
      <c r="E7" s="105">
        <v>0</v>
      </c>
      <c r="F7" s="105">
        <v>0</v>
      </c>
      <c r="G7" s="21">
        <v>0</v>
      </c>
      <c r="H7" s="21">
        <v>0</v>
      </c>
      <c r="I7" s="21">
        <v>0</v>
      </c>
    </row>
    <row r="8" spans="3:9" ht="20.25" customHeight="1" x14ac:dyDescent="0.25">
      <c r="C8" s="107" t="s">
        <v>66</v>
      </c>
      <c r="D8" s="64">
        <f t="shared" ref="D8:D28" si="1">SUM(I8+H8+G8+F8+E8)</f>
        <v>0</v>
      </c>
      <c r="E8" s="105">
        <v>0</v>
      </c>
      <c r="F8" s="105">
        <v>0</v>
      </c>
      <c r="G8" s="105">
        <v>0</v>
      </c>
      <c r="H8" s="21">
        <v>0</v>
      </c>
      <c r="I8" s="21">
        <v>0</v>
      </c>
    </row>
    <row r="9" spans="3:9" ht="24" customHeight="1" x14ac:dyDescent="0.25">
      <c r="C9" s="107" t="s">
        <v>67</v>
      </c>
      <c r="D9" s="64">
        <f t="shared" si="1"/>
        <v>0</v>
      </c>
      <c r="E9" s="105">
        <v>0</v>
      </c>
      <c r="F9" s="105">
        <v>0</v>
      </c>
      <c r="G9" s="105">
        <v>0</v>
      </c>
      <c r="H9" s="21">
        <v>0</v>
      </c>
      <c r="I9" s="21">
        <v>0</v>
      </c>
    </row>
    <row r="10" spans="3:9" ht="24.75" customHeight="1" x14ac:dyDescent="0.25">
      <c r="C10" s="102" t="s">
        <v>68</v>
      </c>
      <c r="D10" s="64">
        <f t="shared" si="1"/>
        <v>0</v>
      </c>
      <c r="E10" s="105">
        <v>0</v>
      </c>
      <c r="F10" s="105">
        <v>0</v>
      </c>
      <c r="G10" s="105">
        <v>0</v>
      </c>
      <c r="H10" s="21">
        <v>0</v>
      </c>
      <c r="I10" s="21">
        <v>0</v>
      </c>
    </row>
    <row r="11" spans="3:9" ht="29.25" customHeight="1" x14ac:dyDescent="0.25">
      <c r="C11" s="102" t="s">
        <v>69</v>
      </c>
      <c r="D11" s="104">
        <f t="shared" si="1"/>
        <v>0</v>
      </c>
      <c r="E11" s="106">
        <v>0</v>
      </c>
      <c r="F11" s="106">
        <v>0</v>
      </c>
      <c r="G11" s="106">
        <v>0</v>
      </c>
      <c r="H11" s="103">
        <v>0</v>
      </c>
      <c r="I11" s="103">
        <v>0</v>
      </c>
    </row>
    <row r="12" spans="3:9" ht="21.75" customHeight="1" x14ac:dyDescent="0.25">
      <c r="C12" s="107" t="s">
        <v>70</v>
      </c>
      <c r="D12" s="104">
        <f t="shared" si="1"/>
        <v>0</v>
      </c>
      <c r="E12" s="106">
        <v>0</v>
      </c>
      <c r="F12" s="106">
        <v>0</v>
      </c>
      <c r="G12" s="106">
        <v>0</v>
      </c>
      <c r="H12" s="103">
        <v>0</v>
      </c>
      <c r="I12" s="103">
        <v>0</v>
      </c>
    </row>
    <row r="13" spans="3:9" ht="30" x14ac:dyDescent="0.25">
      <c r="C13" s="102" t="s">
        <v>71</v>
      </c>
      <c r="D13" s="104">
        <f t="shared" si="1"/>
        <v>0</v>
      </c>
      <c r="E13" s="106">
        <v>0</v>
      </c>
      <c r="F13" s="106">
        <v>0</v>
      </c>
      <c r="G13" s="106">
        <v>0</v>
      </c>
      <c r="H13" s="103">
        <v>0</v>
      </c>
      <c r="I13" s="103">
        <v>0</v>
      </c>
    </row>
    <row r="14" spans="3:9" ht="21.75" customHeight="1" x14ac:dyDescent="0.25">
      <c r="C14" s="107" t="s">
        <v>72</v>
      </c>
      <c r="D14" s="104">
        <f t="shared" si="1"/>
        <v>2</v>
      </c>
      <c r="E14" s="105">
        <v>1</v>
      </c>
      <c r="F14" s="105">
        <v>0</v>
      </c>
      <c r="G14" s="105">
        <v>1</v>
      </c>
      <c r="H14" s="21">
        <v>0</v>
      </c>
      <c r="I14" s="21">
        <v>0</v>
      </c>
    </row>
    <row r="15" spans="3:9" ht="21.75" customHeight="1" x14ac:dyDescent="0.25">
      <c r="C15" s="102" t="s">
        <v>73</v>
      </c>
      <c r="D15" s="104">
        <f t="shared" si="1"/>
        <v>0</v>
      </c>
      <c r="E15" s="105">
        <v>0</v>
      </c>
      <c r="F15" s="105">
        <v>0</v>
      </c>
      <c r="G15" s="105">
        <v>0</v>
      </c>
      <c r="H15" s="21">
        <v>0</v>
      </c>
      <c r="I15" s="21">
        <v>0</v>
      </c>
    </row>
    <row r="16" spans="3:9" ht="21.75" customHeight="1" x14ac:dyDescent="0.25">
      <c r="C16" s="107" t="s">
        <v>74</v>
      </c>
      <c r="D16" s="104">
        <f t="shared" si="1"/>
        <v>0</v>
      </c>
      <c r="E16" s="105">
        <v>0</v>
      </c>
      <c r="F16" s="105">
        <v>0</v>
      </c>
      <c r="G16" s="105">
        <v>0</v>
      </c>
      <c r="H16" s="21">
        <v>0</v>
      </c>
      <c r="I16" s="21">
        <v>0</v>
      </c>
    </row>
    <row r="17" spans="3:9" ht="20.25" customHeight="1" x14ac:dyDescent="0.25">
      <c r="C17" s="102" t="s">
        <v>75</v>
      </c>
      <c r="D17" s="104">
        <f t="shared" si="1"/>
        <v>0</v>
      </c>
      <c r="E17" s="105">
        <v>0</v>
      </c>
      <c r="F17" s="105">
        <v>0</v>
      </c>
      <c r="G17" s="105">
        <v>0</v>
      </c>
      <c r="H17" s="21">
        <v>0</v>
      </c>
      <c r="I17" s="21">
        <v>0</v>
      </c>
    </row>
    <row r="18" spans="3:9" ht="22.5" customHeight="1" x14ac:dyDescent="0.25">
      <c r="C18" s="107" t="s">
        <v>76</v>
      </c>
      <c r="D18" s="104">
        <f t="shared" si="1"/>
        <v>0</v>
      </c>
      <c r="E18" s="105">
        <v>0</v>
      </c>
      <c r="F18" s="105">
        <v>0</v>
      </c>
      <c r="G18" s="105">
        <v>0</v>
      </c>
      <c r="H18" s="21">
        <v>0</v>
      </c>
      <c r="I18" s="21">
        <v>0</v>
      </c>
    </row>
    <row r="19" spans="3:9" ht="21.75" customHeight="1" x14ac:dyDescent="0.25">
      <c r="C19" s="107" t="s">
        <v>77</v>
      </c>
      <c r="D19" s="104">
        <f t="shared" si="1"/>
        <v>0</v>
      </c>
      <c r="E19" s="105">
        <v>0</v>
      </c>
      <c r="F19" s="105">
        <v>0</v>
      </c>
      <c r="G19" s="105">
        <v>0</v>
      </c>
      <c r="H19" s="21">
        <v>0</v>
      </c>
      <c r="I19" s="21">
        <v>0</v>
      </c>
    </row>
    <row r="20" spans="3:9" ht="21" customHeight="1" x14ac:dyDescent="0.25">
      <c r="C20" s="102" t="s">
        <v>78</v>
      </c>
      <c r="D20" s="104">
        <f t="shared" si="1"/>
        <v>0</v>
      </c>
      <c r="E20" s="105">
        <v>0</v>
      </c>
      <c r="F20" s="105">
        <v>0</v>
      </c>
      <c r="G20" s="105">
        <v>0</v>
      </c>
      <c r="H20" s="21">
        <v>0</v>
      </c>
      <c r="I20" s="21">
        <v>0</v>
      </c>
    </row>
    <row r="21" spans="3:9" ht="28.5" customHeight="1" x14ac:dyDescent="0.25">
      <c r="C21" s="102" t="s">
        <v>79</v>
      </c>
      <c r="D21" s="104">
        <f t="shared" si="1"/>
        <v>0</v>
      </c>
      <c r="E21" s="105">
        <v>0</v>
      </c>
      <c r="F21" s="105">
        <v>0</v>
      </c>
      <c r="G21" s="105">
        <v>0</v>
      </c>
      <c r="H21" s="21">
        <v>0</v>
      </c>
      <c r="I21" s="21">
        <v>0</v>
      </c>
    </row>
    <row r="22" spans="3:9" ht="21.75" customHeight="1" x14ac:dyDescent="0.25">
      <c r="C22" s="107" t="s">
        <v>80</v>
      </c>
      <c r="D22" s="104">
        <f t="shared" si="1"/>
        <v>0</v>
      </c>
      <c r="E22" s="105">
        <v>0</v>
      </c>
      <c r="F22" s="105">
        <v>0</v>
      </c>
      <c r="G22" s="105">
        <v>0</v>
      </c>
      <c r="H22" s="21">
        <v>0</v>
      </c>
      <c r="I22" s="21">
        <v>0</v>
      </c>
    </row>
    <row r="23" spans="3:9" ht="30" x14ac:dyDescent="0.25">
      <c r="C23" s="102" t="s">
        <v>81</v>
      </c>
      <c r="D23" s="104">
        <f t="shared" si="1"/>
        <v>0</v>
      </c>
      <c r="E23" s="105">
        <v>0</v>
      </c>
      <c r="F23" s="105">
        <v>0</v>
      </c>
      <c r="G23" s="105">
        <v>0</v>
      </c>
      <c r="H23" s="21">
        <v>0</v>
      </c>
      <c r="I23" s="21">
        <v>0</v>
      </c>
    </row>
    <row r="24" spans="3:9" ht="27" customHeight="1" x14ac:dyDescent="0.25">
      <c r="C24" s="102" t="s">
        <v>82</v>
      </c>
      <c r="D24" s="104">
        <f t="shared" si="1"/>
        <v>0</v>
      </c>
      <c r="E24" s="105">
        <v>0</v>
      </c>
      <c r="F24" s="105">
        <v>0</v>
      </c>
      <c r="G24" s="105">
        <v>0</v>
      </c>
      <c r="H24" s="21">
        <v>0</v>
      </c>
      <c r="I24" s="21">
        <v>0</v>
      </c>
    </row>
    <row r="25" spans="3:9" ht="23.25" customHeight="1" x14ac:dyDescent="0.25">
      <c r="C25" s="102" t="s">
        <v>83</v>
      </c>
      <c r="D25" s="104">
        <f t="shared" si="1"/>
        <v>0</v>
      </c>
      <c r="E25" s="105">
        <v>0</v>
      </c>
      <c r="F25" s="105">
        <v>0</v>
      </c>
      <c r="G25" s="105">
        <v>0</v>
      </c>
      <c r="H25" s="21">
        <v>0</v>
      </c>
      <c r="I25" s="21">
        <v>0</v>
      </c>
    </row>
    <row r="26" spans="3:9" ht="30" x14ac:dyDescent="0.25">
      <c r="C26" s="102" t="s">
        <v>84</v>
      </c>
      <c r="D26" s="104">
        <f t="shared" si="1"/>
        <v>0</v>
      </c>
      <c r="E26" s="105">
        <v>0</v>
      </c>
      <c r="F26" s="105">
        <v>0</v>
      </c>
      <c r="G26" s="105">
        <v>0</v>
      </c>
      <c r="H26" s="21">
        <v>0</v>
      </c>
      <c r="I26" s="21">
        <v>0</v>
      </c>
    </row>
    <row r="27" spans="3:9" ht="21.75" customHeight="1" x14ac:dyDescent="0.25">
      <c r="C27" s="107" t="s">
        <v>85</v>
      </c>
      <c r="D27" s="104">
        <f t="shared" si="1"/>
        <v>0</v>
      </c>
      <c r="E27" s="105">
        <v>0</v>
      </c>
      <c r="F27" s="105">
        <v>0</v>
      </c>
      <c r="G27" s="105">
        <v>0</v>
      </c>
      <c r="H27" s="64">
        <v>0</v>
      </c>
      <c r="I27" s="64">
        <v>0</v>
      </c>
    </row>
    <row r="28" spans="3:9" ht="21" customHeight="1" x14ac:dyDescent="0.25">
      <c r="C28" s="108" t="s">
        <v>86</v>
      </c>
      <c r="D28" s="109">
        <f t="shared" si="1"/>
        <v>0</v>
      </c>
      <c r="E28" s="110">
        <v>0</v>
      </c>
      <c r="F28" s="110">
        <v>0</v>
      </c>
      <c r="G28" s="110">
        <v>0</v>
      </c>
      <c r="H28" s="88">
        <v>0</v>
      </c>
      <c r="I28" s="88">
        <v>0</v>
      </c>
    </row>
    <row r="29" spans="3:9" ht="15.75" x14ac:dyDescent="0.3">
      <c r="C29" s="111" t="s">
        <v>110</v>
      </c>
    </row>
  </sheetData>
  <mergeCells count="3">
    <mergeCell ref="E3:I3"/>
    <mergeCell ref="C3:C5"/>
    <mergeCell ref="C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4"/>
  <sheetViews>
    <sheetView topLeftCell="A5" workbookViewId="0">
      <selection activeCell="C8" sqref="C8:D8"/>
    </sheetView>
  </sheetViews>
  <sheetFormatPr baseColWidth="10" defaultRowHeight="15" x14ac:dyDescent="0.25"/>
  <cols>
    <col min="3" max="3" width="68.28515625" customWidth="1"/>
    <col min="4" max="4" width="30.42578125" style="21" customWidth="1"/>
  </cols>
  <sheetData>
    <row r="4" spans="3:4" ht="15.75" x14ac:dyDescent="0.25">
      <c r="C4" s="116"/>
    </row>
    <row r="6" spans="3:4" ht="15" customHeight="1" x14ac:dyDescent="0.25"/>
    <row r="7" spans="3:4" ht="26.25" customHeight="1" x14ac:dyDescent="0.25">
      <c r="C7" s="229"/>
      <c r="D7" s="229"/>
    </row>
    <row r="8" spans="3:4" ht="36.75" customHeight="1" thickBot="1" x14ac:dyDescent="0.3">
      <c r="C8" s="230" t="s">
        <v>156</v>
      </c>
      <c r="D8" s="230"/>
    </row>
    <row r="9" spans="3:4" x14ac:dyDescent="0.25">
      <c r="C9" s="231" t="s">
        <v>119</v>
      </c>
      <c r="D9" s="233" t="s">
        <v>89</v>
      </c>
    </row>
    <row r="10" spans="3:4" ht="16.5" customHeight="1" thickBot="1" x14ac:dyDescent="0.3">
      <c r="C10" s="232"/>
      <c r="D10" s="234"/>
    </row>
    <row r="11" spans="3:4" ht="29.25" customHeight="1" x14ac:dyDescent="0.25">
      <c r="C11" s="47" t="s">
        <v>120</v>
      </c>
      <c r="D11" s="117">
        <v>491</v>
      </c>
    </row>
    <row r="12" spans="3:4" ht="30.75" customHeight="1" x14ac:dyDescent="0.25">
      <c r="C12" s="47" t="s">
        <v>121</v>
      </c>
      <c r="D12" s="117">
        <v>217</v>
      </c>
    </row>
    <row r="13" spans="3:4" ht="27.75" customHeight="1" x14ac:dyDescent="0.25">
      <c r="C13" s="47" t="s">
        <v>122</v>
      </c>
      <c r="D13" s="118">
        <v>5487</v>
      </c>
    </row>
    <row r="14" spans="3:4" ht="27" customHeight="1" x14ac:dyDescent="0.25">
      <c r="C14" s="124" t="s">
        <v>123</v>
      </c>
      <c r="D14" s="119">
        <v>412</v>
      </c>
    </row>
    <row r="15" spans="3:4" ht="29.25" customHeight="1" x14ac:dyDescent="0.25">
      <c r="C15" s="124" t="s">
        <v>124</v>
      </c>
      <c r="D15" s="119">
        <v>209</v>
      </c>
    </row>
    <row r="16" spans="3:4" ht="30.75" customHeight="1" x14ac:dyDescent="0.25">
      <c r="C16" s="124" t="s">
        <v>125</v>
      </c>
      <c r="D16" s="119">
        <v>54</v>
      </c>
    </row>
    <row r="17" spans="3:4" ht="28.5" customHeight="1" x14ac:dyDescent="0.25">
      <c r="C17" s="124" t="s">
        <v>126</v>
      </c>
      <c r="D17" s="119">
        <v>6</v>
      </c>
    </row>
    <row r="18" spans="3:4" ht="27.75" customHeight="1" x14ac:dyDescent="0.25">
      <c r="C18" s="124" t="s">
        <v>127</v>
      </c>
      <c r="D18" s="119">
        <v>4</v>
      </c>
    </row>
    <row r="19" spans="3:4" ht="25.5" customHeight="1" x14ac:dyDescent="0.25">
      <c r="C19" s="124" t="s">
        <v>128</v>
      </c>
      <c r="D19" s="119">
        <v>0</v>
      </c>
    </row>
    <row r="20" spans="3:4" ht="24.75" customHeight="1" x14ac:dyDescent="0.25">
      <c r="C20" s="124" t="s">
        <v>129</v>
      </c>
      <c r="D20" s="118">
        <v>784</v>
      </c>
    </row>
    <row r="21" spans="3:4" ht="29.25" customHeight="1" x14ac:dyDescent="0.25">
      <c r="C21" s="47" t="s">
        <v>130</v>
      </c>
      <c r="D21" s="120">
        <v>105</v>
      </c>
    </row>
    <row r="22" spans="3:4" ht="26.25" customHeight="1" x14ac:dyDescent="0.25">
      <c r="C22" s="47" t="s">
        <v>131</v>
      </c>
      <c r="D22" s="120">
        <v>0</v>
      </c>
    </row>
    <row r="23" spans="3:4" ht="32.25" customHeight="1" thickBot="1" x14ac:dyDescent="0.3">
      <c r="C23" s="125" t="s">
        <v>132</v>
      </c>
      <c r="D23" s="121">
        <v>1753</v>
      </c>
    </row>
    <row r="24" spans="3:4" x14ac:dyDescent="0.25">
      <c r="C24" s="122" t="s">
        <v>133</v>
      </c>
      <c r="D24" s="123"/>
    </row>
  </sheetData>
  <mergeCells count="4">
    <mergeCell ref="C7:D7"/>
    <mergeCell ref="C8:D8"/>
    <mergeCell ref="C9:C10"/>
    <mergeCell ref="D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48"/>
  <sheetViews>
    <sheetView topLeftCell="B1" workbookViewId="0">
      <selection activeCell="H1" sqref="H1"/>
    </sheetView>
  </sheetViews>
  <sheetFormatPr baseColWidth="10" defaultRowHeight="15" x14ac:dyDescent="0.25"/>
  <cols>
    <col min="5" max="5" width="25.28515625" customWidth="1"/>
    <col min="6" max="6" width="26.42578125" customWidth="1"/>
    <col min="7" max="7" width="15.7109375" customWidth="1"/>
    <col min="8" max="8" width="17.5703125" style="21" customWidth="1"/>
  </cols>
  <sheetData>
    <row r="3" spans="5:8" ht="30" customHeight="1" x14ac:dyDescent="0.25">
      <c r="E3" s="240" t="s">
        <v>157</v>
      </c>
      <c r="F3" s="240"/>
      <c r="G3" s="240"/>
      <c r="H3" s="240"/>
    </row>
    <row r="4" spans="5:8" ht="1.5" customHeight="1" thickBot="1" x14ac:dyDescent="0.3">
      <c r="E4" s="126"/>
      <c r="F4" s="126"/>
      <c r="G4" s="236" t="s">
        <v>118</v>
      </c>
      <c r="H4" s="236"/>
    </row>
    <row r="5" spans="5:8" x14ac:dyDescent="0.25">
      <c r="E5" s="242" t="s">
        <v>134</v>
      </c>
      <c r="F5" s="242" t="s">
        <v>0</v>
      </c>
      <c r="G5" s="235" t="s">
        <v>135</v>
      </c>
      <c r="H5" s="235"/>
    </row>
    <row r="6" spans="5:8" ht="15.75" thickBot="1" x14ac:dyDescent="0.3">
      <c r="E6" s="243"/>
      <c r="F6" s="243"/>
      <c r="G6" s="127" t="s">
        <v>5</v>
      </c>
      <c r="H6" s="127" t="s">
        <v>6</v>
      </c>
    </row>
    <row r="7" spans="5:8" ht="15.75" thickBot="1" x14ac:dyDescent="0.3">
      <c r="E7" s="237" t="s">
        <v>8</v>
      </c>
      <c r="F7" s="237"/>
      <c r="G7" s="128">
        <f t="shared" ref="G7:H7" si="0">SUM(G8:G47)</f>
        <v>708</v>
      </c>
      <c r="H7" s="129">
        <f t="shared" si="0"/>
        <v>100</v>
      </c>
    </row>
    <row r="8" spans="5:8" ht="14.25" customHeight="1" x14ac:dyDescent="0.25">
      <c r="E8" s="238" t="s">
        <v>9</v>
      </c>
      <c r="F8" s="130" t="s">
        <v>136</v>
      </c>
      <c r="G8" s="131">
        <v>498</v>
      </c>
      <c r="H8" s="132">
        <f>(G8/$G$7)*100</f>
        <v>70.33898305084746</v>
      </c>
    </row>
    <row r="9" spans="5:8" x14ac:dyDescent="0.25">
      <c r="E9" s="238"/>
      <c r="F9" s="133" t="s">
        <v>137</v>
      </c>
      <c r="G9" s="134">
        <v>0</v>
      </c>
      <c r="H9" s="132">
        <f t="shared" ref="H9:H47" si="1">(G9/$G$7)*100</f>
        <v>0</v>
      </c>
    </row>
    <row r="10" spans="5:8" ht="15.75" thickBot="1" x14ac:dyDescent="0.3">
      <c r="E10" s="239"/>
      <c r="F10" s="135" t="s">
        <v>12</v>
      </c>
      <c r="G10" s="136">
        <v>44</v>
      </c>
      <c r="H10" s="137">
        <f t="shared" si="1"/>
        <v>6.2146892655367232</v>
      </c>
    </row>
    <row r="11" spans="5:8" x14ac:dyDescent="0.25">
      <c r="E11" s="241" t="s">
        <v>13</v>
      </c>
      <c r="F11" s="138" t="s">
        <v>14</v>
      </c>
      <c r="G11" s="139">
        <v>4</v>
      </c>
      <c r="H11" s="132">
        <f t="shared" si="1"/>
        <v>0.56497175141242939</v>
      </c>
    </row>
    <row r="12" spans="5:8" x14ac:dyDescent="0.25">
      <c r="E12" s="238"/>
      <c r="F12" s="140" t="s">
        <v>138</v>
      </c>
      <c r="G12" s="131">
        <v>0</v>
      </c>
      <c r="H12" s="132">
        <f t="shared" si="1"/>
        <v>0</v>
      </c>
    </row>
    <row r="13" spans="5:8" x14ac:dyDescent="0.25">
      <c r="E13" s="238"/>
      <c r="F13" s="140" t="s">
        <v>18</v>
      </c>
      <c r="G13" s="131">
        <v>0</v>
      </c>
      <c r="H13" s="132">
        <f t="shared" si="1"/>
        <v>0</v>
      </c>
    </row>
    <row r="14" spans="5:8" x14ac:dyDescent="0.25">
      <c r="E14" s="238"/>
      <c r="F14" s="140" t="s">
        <v>16</v>
      </c>
      <c r="G14" s="131">
        <v>0</v>
      </c>
      <c r="H14" s="132">
        <f t="shared" si="1"/>
        <v>0</v>
      </c>
    </row>
    <row r="15" spans="5:8" x14ac:dyDescent="0.25">
      <c r="E15" s="238"/>
      <c r="F15" s="140" t="s">
        <v>17</v>
      </c>
      <c r="G15" s="131">
        <v>0</v>
      </c>
      <c r="H15" s="132">
        <f t="shared" si="1"/>
        <v>0</v>
      </c>
    </row>
    <row r="16" spans="5:8" ht="15.75" thickBot="1" x14ac:dyDescent="0.3">
      <c r="E16" s="239"/>
      <c r="F16" s="141" t="s">
        <v>19</v>
      </c>
      <c r="G16" s="142">
        <v>0</v>
      </c>
      <c r="H16" s="137">
        <f t="shared" si="1"/>
        <v>0</v>
      </c>
    </row>
    <row r="17" spans="5:8" x14ac:dyDescent="0.25">
      <c r="E17" s="241" t="s">
        <v>20</v>
      </c>
      <c r="F17" s="138" t="s">
        <v>21</v>
      </c>
      <c r="G17" s="139">
        <v>0</v>
      </c>
      <c r="H17" s="132">
        <f t="shared" si="1"/>
        <v>0</v>
      </c>
    </row>
    <row r="18" spans="5:8" x14ac:dyDescent="0.25">
      <c r="E18" s="238"/>
      <c r="F18" s="140" t="s">
        <v>22</v>
      </c>
      <c r="G18" s="131">
        <v>21</v>
      </c>
      <c r="H18" s="132">
        <f t="shared" si="1"/>
        <v>2.9661016949152543</v>
      </c>
    </row>
    <row r="19" spans="5:8" ht="15.75" thickBot="1" x14ac:dyDescent="0.3">
      <c r="E19" s="239"/>
      <c r="F19" s="141" t="s">
        <v>23</v>
      </c>
      <c r="G19" s="142">
        <v>0</v>
      </c>
      <c r="H19" s="137">
        <f t="shared" si="1"/>
        <v>0</v>
      </c>
    </row>
    <row r="20" spans="5:8" x14ac:dyDescent="0.25">
      <c r="E20" s="241" t="s">
        <v>24</v>
      </c>
      <c r="F20" s="138" t="s">
        <v>25</v>
      </c>
      <c r="G20" s="139">
        <v>0</v>
      </c>
      <c r="H20" s="132">
        <f t="shared" si="1"/>
        <v>0</v>
      </c>
    </row>
    <row r="21" spans="5:8" x14ac:dyDescent="0.25">
      <c r="E21" s="238"/>
      <c r="F21" s="140" t="s">
        <v>26</v>
      </c>
      <c r="G21" s="131">
        <v>0</v>
      </c>
      <c r="H21" s="132">
        <f t="shared" si="1"/>
        <v>0</v>
      </c>
    </row>
    <row r="22" spans="5:8" x14ac:dyDescent="0.25">
      <c r="E22" s="238"/>
      <c r="F22" s="140" t="s">
        <v>27</v>
      </c>
      <c r="G22" s="131">
        <v>0</v>
      </c>
      <c r="H22" s="132">
        <f t="shared" si="1"/>
        <v>0</v>
      </c>
    </row>
    <row r="23" spans="5:8" ht="15.75" thickBot="1" x14ac:dyDescent="0.3">
      <c r="E23" s="239"/>
      <c r="F23" s="141" t="s">
        <v>28</v>
      </c>
      <c r="G23" s="142">
        <v>2</v>
      </c>
      <c r="H23" s="137">
        <f t="shared" si="1"/>
        <v>0.2824858757062147</v>
      </c>
    </row>
    <row r="24" spans="5:8" x14ac:dyDescent="0.25">
      <c r="E24" s="241" t="s">
        <v>139</v>
      </c>
      <c r="F24" s="138" t="s">
        <v>30</v>
      </c>
      <c r="G24" s="139">
        <v>1</v>
      </c>
      <c r="H24" s="132">
        <f t="shared" si="1"/>
        <v>0.14124293785310735</v>
      </c>
    </row>
    <row r="25" spans="5:8" x14ac:dyDescent="0.25">
      <c r="E25" s="238"/>
      <c r="F25" s="140" t="s">
        <v>31</v>
      </c>
      <c r="G25" s="131">
        <v>0</v>
      </c>
      <c r="H25" s="132">
        <f t="shared" si="1"/>
        <v>0</v>
      </c>
    </row>
    <row r="26" spans="5:8" x14ac:dyDescent="0.25">
      <c r="E26" s="238"/>
      <c r="F26" s="140" t="s">
        <v>32</v>
      </c>
      <c r="G26" s="131">
        <v>0</v>
      </c>
      <c r="H26" s="132">
        <f t="shared" si="1"/>
        <v>0</v>
      </c>
    </row>
    <row r="27" spans="5:8" x14ac:dyDescent="0.25">
      <c r="E27" s="238"/>
      <c r="F27" s="140" t="s">
        <v>33</v>
      </c>
      <c r="G27" s="131">
        <v>0</v>
      </c>
      <c r="H27" s="132">
        <f t="shared" si="1"/>
        <v>0</v>
      </c>
    </row>
    <row r="28" spans="5:8" ht="15.75" thickBot="1" x14ac:dyDescent="0.3">
      <c r="E28" s="239"/>
      <c r="F28" s="141" t="s">
        <v>34</v>
      </c>
      <c r="G28" s="142">
        <v>0</v>
      </c>
      <c r="H28" s="137">
        <f t="shared" si="1"/>
        <v>0</v>
      </c>
    </row>
    <row r="29" spans="5:8" x14ac:dyDescent="0.25">
      <c r="E29" s="241" t="s">
        <v>35</v>
      </c>
      <c r="F29" s="138" t="s">
        <v>36</v>
      </c>
      <c r="G29" s="139">
        <v>0</v>
      </c>
      <c r="H29" s="132">
        <f t="shared" si="1"/>
        <v>0</v>
      </c>
    </row>
    <row r="30" spans="5:8" ht="15.75" customHeight="1" x14ac:dyDescent="0.25">
      <c r="E30" s="238"/>
      <c r="F30" s="140" t="s">
        <v>37</v>
      </c>
      <c r="G30" s="131">
        <v>22</v>
      </c>
      <c r="H30" s="132">
        <f t="shared" si="1"/>
        <v>3.1073446327683616</v>
      </c>
    </row>
    <row r="31" spans="5:8" ht="15.75" customHeight="1" x14ac:dyDescent="0.25">
      <c r="E31" s="238"/>
      <c r="F31" s="140" t="s">
        <v>140</v>
      </c>
      <c r="G31" s="131">
        <v>0</v>
      </c>
      <c r="H31" s="132">
        <f t="shared" si="1"/>
        <v>0</v>
      </c>
    </row>
    <row r="32" spans="5:8" x14ac:dyDescent="0.25">
      <c r="E32" s="238"/>
      <c r="F32" s="140" t="s">
        <v>39</v>
      </c>
      <c r="G32" s="131">
        <v>1</v>
      </c>
      <c r="H32" s="132">
        <f t="shared" si="1"/>
        <v>0.14124293785310735</v>
      </c>
    </row>
    <row r="33" spans="5:8" ht="15.75" thickBot="1" x14ac:dyDescent="0.3">
      <c r="E33" s="239"/>
      <c r="F33" s="141" t="s">
        <v>141</v>
      </c>
      <c r="G33" s="142">
        <v>0</v>
      </c>
      <c r="H33" s="137">
        <f t="shared" si="1"/>
        <v>0</v>
      </c>
    </row>
    <row r="34" spans="5:8" ht="15.75" customHeight="1" x14ac:dyDescent="0.25">
      <c r="E34" s="241" t="s">
        <v>41</v>
      </c>
      <c r="F34" s="138" t="s">
        <v>42</v>
      </c>
      <c r="G34" s="143">
        <v>5</v>
      </c>
      <c r="H34" s="144">
        <f t="shared" si="1"/>
        <v>0.70621468926553677</v>
      </c>
    </row>
    <row r="35" spans="5:8" ht="15.75" customHeight="1" x14ac:dyDescent="0.25">
      <c r="E35" s="238"/>
      <c r="F35" s="140" t="s">
        <v>43</v>
      </c>
      <c r="G35" s="134">
        <v>3</v>
      </c>
      <c r="H35" s="144">
        <f t="shared" si="1"/>
        <v>0.42372881355932202</v>
      </c>
    </row>
    <row r="36" spans="5:8" ht="15.75" thickBot="1" x14ac:dyDescent="0.3">
      <c r="E36" s="239"/>
      <c r="F36" s="141" t="s">
        <v>44</v>
      </c>
      <c r="G36" s="136">
        <v>102</v>
      </c>
      <c r="H36" s="145">
        <f t="shared" si="1"/>
        <v>14.40677966101695</v>
      </c>
    </row>
    <row r="37" spans="5:8" ht="16.5" customHeight="1" x14ac:dyDescent="0.25">
      <c r="E37" s="241" t="s">
        <v>45</v>
      </c>
      <c r="F37" s="138" t="s">
        <v>46</v>
      </c>
      <c r="G37" s="143">
        <v>2</v>
      </c>
      <c r="H37" s="144">
        <f t="shared" si="1"/>
        <v>0.2824858757062147</v>
      </c>
    </row>
    <row r="38" spans="5:8" x14ac:dyDescent="0.25">
      <c r="E38" s="238"/>
      <c r="F38" s="140" t="s">
        <v>47</v>
      </c>
      <c r="G38" s="131">
        <v>0</v>
      </c>
      <c r="H38" s="132">
        <f t="shared" si="1"/>
        <v>0</v>
      </c>
    </row>
    <row r="39" spans="5:8" x14ac:dyDescent="0.25">
      <c r="E39" s="238"/>
      <c r="F39" s="140" t="s">
        <v>48</v>
      </c>
      <c r="G39" s="131">
        <v>0</v>
      </c>
      <c r="H39" s="132">
        <f t="shared" si="1"/>
        <v>0</v>
      </c>
    </row>
    <row r="40" spans="5:8" ht="15.75" thickBot="1" x14ac:dyDescent="0.3">
      <c r="E40" s="239"/>
      <c r="F40" s="141" t="s">
        <v>49</v>
      </c>
      <c r="G40" s="142">
        <v>0</v>
      </c>
      <c r="H40" s="137">
        <f t="shared" si="1"/>
        <v>0</v>
      </c>
    </row>
    <row r="41" spans="5:8" x14ac:dyDescent="0.25">
      <c r="E41" s="241" t="s">
        <v>50</v>
      </c>
      <c r="F41" s="138" t="s">
        <v>51</v>
      </c>
      <c r="G41" s="139">
        <v>0</v>
      </c>
      <c r="H41" s="132">
        <f t="shared" si="1"/>
        <v>0</v>
      </c>
    </row>
    <row r="42" spans="5:8" x14ac:dyDescent="0.25">
      <c r="E42" s="238"/>
      <c r="F42" s="140" t="s">
        <v>52</v>
      </c>
      <c r="G42" s="131">
        <v>0</v>
      </c>
      <c r="H42" s="132">
        <f t="shared" si="1"/>
        <v>0</v>
      </c>
    </row>
    <row r="43" spans="5:8" ht="15.75" thickBot="1" x14ac:dyDescent="0.3">
      <c r="E43" s="239"/>
      <c r="F43" s="141" t="s">
        <v>142</v>
      </c>
      <c r="G43" s="142">
        <v>0</v>
      </c>
      <c r="H43" s="137">
        <f t="shared" si="1"/>
        <v>0</v>
      </c>
    </row>
    <row r="44" spans="5:8" x14ac:dyDescent="0.25">
      <c r="E44" s="241" t="s">
        <v>54</v>
      </c>
      <c r="F44" s="138" t="s">
        <v>55</v>
      </c>
      <c r="G44" s="139">
        <v>0</v>
      </c>
      <c r="H44" s="132">
        <f t="shared" si="1"/>
        <v>0</v>
      </c>
    </row>
    <row r="45" spans="5:8" x14ac:dyDescent="0.25">
      <c r="E45" s="238"/>
      <c r="F45" s="140" t="s">
        <v>56</v>
      </c>
      <c r="G45" s="131">
        <v>0</v>
      </c>
      <c r="H45" s="132">
        <f t="shared" si="1"/>
        <v>0</v>
      </c>
    </row>
    <row r="46" spans="5:8" x14ac:dyDescent="0.25">
      <c r="E46" s="238"/>
      <c r="F46" s="140" t="s">
        <v>57</v>
      </c>
      <c r="G46" s="131">
        <v>0</v>
      </c>
      <c r="H46" s="132">
        <f t="shared" si="1"/>
        <v>0</v>
      </c>
    </row>
    <row r="47" spans="5:8" ht="15.75" thickBot="1" x14ac:dyDescent="0.3">
      <c r="E47" s="239"/>
      <c r="F47" s="141" t="s">
        <v>58</v>
      </c>
      <c r="G47" s="142">
        <v>3</v>
      </c>
      <c r="H47" s="137">
        <f t="shared" si="1"/>
        <v>0.42372881355932202</v>
      </c>
    </row>
    <row r="48" spans="5:8" ht="15.75" x14ac:dyDescent="0.3">
      <c r="E48" s="244" t="s">
        <v>143</v>
      </c>
      <c r="F48" s="244"/>
      <c r="G48" s="244"/>
      <c r="H48" s="244"/>
    </row>
  </sheetData>
  <mergeCells count="17">
    <mergeCell ref="E48:H48"/>
    <mergeCell ref="E17:E19"/>
    <mergeCell ref="E20:E23"/>
    <mergeCell ref="E24:E28"/>
    <mergeCell ref="E29:E33"/>
    <mergeCell ref="E34:E36"/>
    <mergeCell ref="E37:E40"/>
    <mergeCell ref="E11:E16"/>
    <mergeCell ref="E5:E6"/>
    <mergeCell ref="F5:F6"/>
    <mergeCell ref="E41:E43"/>
    <mergeCell ref="E44:E47"/>
    <mergeCell ref="G5:H5"/>
    <mergeCell ref="G4:H4"/>
    <mergeCell ref="E7:F7"/>
    <mergeCell ref="E8:E10"/>
    <mergeCell ref="E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Asistencia Judicial 1</vt:lpstr>
      <vt:lpstr>Asistencia Judicial 2</vt:lpstr>
      <vt:lpstr>Asistencia Judicial 3</vt:lpstr>
      <vt:lpstr>Asistencia Judicial 4</vt:lpstr>
      <vt:lpstr>Mediación 1</vt:lpstr>
      <vt:lpstr>Mediación 2</vt:lpstr>
      <vt:lpstr>Mediación 3</vt:lpstr>
      <vt:lpstr>Higiene y Seguridad 1</vt:lpstr>
      <vt:lpstr>Higiene y Seguridad 2</vt:lpstr>
      <vt:lpstr>Higieneny Seguridad 3</vt:lpstr>
      <vt:lpstr>Higiene y Segurida4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Ada Ysabel Valenzuela Guerrero</cp:lastModifiedBy>
  <cp:lastPrinted>2023-10-18T20:23:25Z</cp:lastPrinted>
  <dcterms:created xsi:type="dcterms:W3CDTF">2023-10-10T15:33:03Z</dcterms:created>
  <dcterms:modified xsi:type="dcterms:W3CDTF">2024-02-05T16:10:44Z</dcterms:modified>
</cp:coreProperties>
</file>